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971" firstSheet="13" activeTab="23"/>
  </bookViews>
  <sheets>
    <sheet name="15 DE ENERO" sheetId="1" r:id="rId1"/>
    <sheet name="31 DE ENERO " sheetId="2" r:id="rId2"/>
    <sheet name="15 DE FEBRERO" sheetId="3" r:id="rId3"/>
    <sheet name="28 DE FEBRERO " sheetId="4" r:id="rId4"/>
    <sheet name="15 DE MARZO" sheetId="5" r:id="rId5"/>
    <sheet name="31 DE MARZO " sheetId="6" r:id="rId6"/>
    <sheet name="15 DE ABRIL" sheetId="7" r:id="rId7"/>
    <sheet name="30 DE ABRIL" sheetId="8" r:id="rId8"/>
    <sheet name="15 DE MAYO" sheetId="9" r:id="rId9"/>
    <sheet name="31 DE MAYO " sheetId="10" r:id="rId10"/>
    <sheet name="15 DE JUNIO" sheetId="11" r:id="rId11"/>
    <sheet name="30 DE JUNIO" sheetId="12" r:id="rId12"/>
    <sheet name="15 DE JULIO" sheetId="13" r:id="rId13"/>
    <sheet name="31 DE JULIO " sheetId="14" r:id="rId14"/>
    <sheet name="15 DE AGOSTO" sheetId="15" r:id="rId15"/>
    <sheet name="31 DE AGOSTO " sheetId="16" r:id="rId16"/>
    <sheet name="15 DE SEPTIEMBRE" sheetId="17" r:id="rId17"/>
    <sheet name="30 DE SEPTIEMBRE " sheetId="18" r:id="rId18"/>
    <sheet name="15 DE OCTUBRE" sheetId="19" r:id="rId19"/>
    <sheet name="31 DE OCTUBRE " sheetId="20" r:id="rId20"/>
    <sheet name="15 DE NOVIEMBRE" sheetId="21" r:id="rId21"/>
    <sheet name="30 DE NOVIEMBRE " sheetId="22" r:id="rId22"/>
    <sheet name="15 DE DICIEMBRE" sheetId="23" r:id="rId23"/>
    <sheet name="31 DE DICIEMBRE" sheetId="24" r:id="rId24"/>
  </sheets>
  <definedNames>
    <definedName name="_xlnm.Print_Titles" localSheetId="6">'15 DE ABRIL'!$1:$5</definedName>
    <definedName name="_xlnm.Print_Titles" localSheetId="14">'15 DE AGOSTO'!$1:$5</definedName>
    <definedName name="_xlnm.Print_Titles" localSheetId="22">'15 DE DICIEMBRE'!$1:$5</definedName>
    <definedName name="_xlnm.Print_Titles" localSheetId="0">'15 DE ENERO'!$1:$5</definedName>
    <definedName name="_xlnm.Print_Titles" localSheetId="2">'15 DE FEBRERO'!$1:$5</definedName>
    <definedName name="_xlnm.Print_Titles" localSheetId="12">'15 DE JULIO'!$1:$5</definedName>
    <definedName name="_xlnm.Print_Titles" localSheetId="10">'15 DE JUNIO'!$1:$5</definedName>
    <definedName name="_xlnm.Print_Titles" localSheetId="4">'15 DE MARZO'!$1:$5</definedName>
    <definedName name="_xlnm.Print_Titles" localSheetId="8">'15 DE MAYO'!$1:$5</definedName>
    <definedName name="_xlnm.Print_Titles" localSheetId="20">'15 DE NOVIEMBRE'!$1:$5</definedName>
    <definedName name="_xlnm.Print_Titles" localSheetId="18">'15 DE OCTUBRE'!$1:$5</definedName>
    <definedName name="_xlnm.Print_Titles" localSheetId="16">'15 DE SEPTIEMBRE'!$1:$5</definedName>
    <definedName name="_xlnm.Print_Titles" localSheetId="3">'28 DE FEBRERO '!$1:$5</definedName>
    <definedName name="_xlnm.Print_Titles" localSheetId="7">'30 DE ABRIL'!$1:$5</definedName>
    <definedName name="_xlnm.Print_Titles" localSheetId="11">'30 DE JUNIO'!$1:$5</definedName>
    <definedName name="_xlnm.Print_Titles" localSheetId="21">'30 DE NOVIEMBRE '!$1:$5</definedName>
    <definedName name="_xlnm.Print_Titles" localSheetId="17">'30 DE SEPTIEMBRE '!$1:$5</definedName>
    <definedName name="_xlnm.Print_Titles" localSheetId="15">'31 DE AGOSTO '!$1:$5</definedName>
    <definedName name="_xlnm.Print_Titles" localSheetId="23">'31 DE DICIEMBRE'!$1:$5</definedName>
    <definedName name="_xlnm.Print_Titles" localSheetId="1">'31 DE ENERO '!$1:$5</definedName>
    <definedName name="_xlnm.Print_Titles" localSheetId="13">'31 DE JULIO '!$1:$5</definedName>
    <definedName name="_xlnm.Print_Titles" localSheetId="5">'31 DE MARZO '!$1:$5</definedName>
    <definedName name="_xlnm.Print_Titles" localSheetId="9">'31 DE MAYO '!$1:$5</definedName>
    <definedName name="_xlnm.Print_Titles" localSheetId="19">'31 DE OCTUBRE '!$1:$5</definedName>
  </definedNames>
  <calcPr fullCalcOnLoad="1"/>
</workbook>
</file>

<file path=xl/sharedStrings.xml><?xml version="1.0" encoding="utf-8"?>
<sst xmlns="http://schemas.openxmlformats.org/spreadsheetml/2006/main" count="12898" uniqueCount="1071">
  <si>
    <t>INSTITUTO ELECTORAL Y DE PARTICIPACION CIUDADANA DEL ESTADO DE JALISCO</t>
  </si>
  <si>
    <t>No.</t>
  </si>
  <si>
    <t>EMPLEADO</t>
  </si>
  <si>
    <t>PERSONAL DE BASE</t>
  </si>
  <si>
    <t>Departamento  CONSEJEROS ELECTORALES</t>
  </si>
  <si>
    <t xml:space="preserve">   0098 Figueroa Padilla José Tomás</t>
  </si>
  <si>
    <t>Consejero Presidente</t>
  </si>
  <si>
    <t xml:space="preserve">   0084 Castañeda Carrillo Sergio</t>
  </si>
  <si>
    <t>Consejero Electoral</t>
  </si>
  <si>
    <t xml:space="preserve">    0086 Bravo Aguilar Nauhcatzin Tonatiuh</t>
  </si>
  <si>
    <t xml:space="preserve">   0096 Bernal Hernández Víctor Hugo</t>
  </si>
  <si>
    <t xml:space="preserve">   0099 Vargas Jiménez Everardo</t>
  </si>
  <si>
    <t xml:space="preserve">   0100 Alcalá Dueñas Juan José</t>
  </si>
  <si>
    <t xml:space="preserve">     0101 Hernández Cabrera Rubén</t>
  </si>
  <si>
    <t>CONSEJEROS ELECTORALES</t>
  </si>
  <si>
    <t>Asesor de Consejeros</t>
  </si>
  <si>
    <t xml:space="preserve">   00312 Lomelí Delgado Dalia Citlhaly</t>
  </si>
  <si>
    <t xml:space="preserve">   00342 Luna Mariscal  Marco Antulio</t>
  </si>
  <si>
    <t xml:space="preserve">   00344 Uribe Macedo Victor Juan</t>
  </si>
  <si>
    <t xml:space="preserve">    0345 Santoyo Bernal Marcos Antonio</t>
  </si>
  <si>
    <t xml:space="preserve">   0289 Márquez García Ana Paula</t>
  </si>
  <si>
    <t>Secretaria A</t>
  </si>
  <si>
    <t xml:space="preserve">   0343 Rolón Razo María</t>
  </si>
  <si>
    <t xml:space="preserve">  00338 Guerra Anaya Nayeli Trinidad</t>
  </si>
  <si>
    <t xml:space="preserve">   3231 Mendoza González María Guadalupe</t>
  </si>
  <si>
    <t>Departamento  PRESIDENCIA</t>
  </si>
  <si>
    <t xml:space="preserve">   4052 González Flores Guillermo</t>
  </si>
  <si>
    <t>Asesor de Presidencia</t>
  </si>
  <si>
    <t xml:space="preserve">   00340 Preciado López Isaac</t>
  </si>
  <si>
    <t>Asesor de Estrategia y Prospectiva</t>
  </si>
  <si>
    <t xml:space="preserve">Jefe de Departamento </t>
  </si>
  <si>
    <t xml:space="preserve">   3235 Munguía Martínez Alvaro Fernando</t>
  </si>
  <si>
    <t>Asesor de Planeación y Análisis</t>
  </si>
  <si>
    <t xml:space="preserve">   0037 Leyva Martínez Gisela Araceli</t>
  </si>
  <si>
    <t>Secretaria de Presidencia</t>
  </si>
  <si>
    <t xml:space="preserve">   0291 Lejarazu González Melissa</t>
  </si>
  <si>
    <t xml:space="preserve">   0293 Barrera López Isidro</t>
  </si>
  <si>
    <t xml:space="preserve">Chofer </t>
  </si>
  <si>
    <t>Departamento CONSEJEROS REPRESENTANTES</t>
  </si>
  <si>
    <t xml:space="preserve">   0224 Guzmán López Silvia Yolanda</t>
  </si>
  <si>
    <t xml:space="preserve"> </t>
  </si>
  <si>
    <t>Departamento  SECRETARIA EJECUTIVA</t>
  </si>
  <si>
    <t>Secretario Ejecutivo</t>
  </si>
  <si>
    <t>Jefe de Departamento de Evaluación</t>
  </si>
  <si>
    <t>Jefe de Departamento de Archivo</t>
  </si>
  <si>
    <t xml:space="preserve">  00355 Espinosa Magallón Jesús</t>
  </si>
  <si>
    <t>Abogado A</t>
  </si>
  <si>
    <t xml:space="preserve">  00362 Mendez Carrillo Salvador</t>
  </si>
  <si>
    <t xml:space="preserve">  00363 Gómez Navarro Jesús Roberto</t>
  </si>
  <si>
    <t xml:space="preserve">   0341 López Villa Margarita</t>
  </si>
  <si>
    <t xml:space="preserve">   3150 Polanco Ahumada María Alejandrina</t>
  </si>
  <si>
    <t>Asistente de Archivo</t>
  </si>
  <si>
    <t xml:space="preserve">  00332 Villaseñor Godoy Juan Carlos</t>
  </si>
  <si>
    <t>Auxiliar</t>
  </si>
  <si>
    <t xml:space="preserve">  00360 Hernández Del Toro Jose Trinidad</t>
  </si>
  <si>
    <t>Notificador</t>
  </si>
  <si>
    <t>Departamento  ADMINISTRACIÓN Y FINANZAS</t>
  </si>
  <si>
    <t xml:space="preserve">   0211 Franco Jiménez Juan Carlos</t>
  </si>
  <si>
    <t>Director de Admón y Finanzas</t>
  </si>
  <si>
    <t xml:space="preserve">   0253 Santana Madrigal Ricardo</t>
  </si>
  <si>
    <t>Auditor  Interno</t>
  </si>
  <si>
    <t xml:space="preserve">   0019 Solares Manzanares Ma. Isabel</t>
  </si>
  <si>
    <t>Asistente A</t>
  </si>
  <si>
    <t xml:space="preserve">   0213 Molina Becerril Lilia Adriana</t>
  </si>
  <si>
    <t>Jefe de Departamento Contabilidad</t>
  </si>
  <si>
    <t xml:space="preserve">   0102 López Bautista Celia Angelica Maria</t>
  </si>
  <si>
    <t>Jefe de Área  Contabilidad</t>
  </si>
  <si>
    <t xml:space="preserve">   2850 Nieto Ramos Livia</t>
  </si>
  <si>
    <t>Auditor "A"</t>
  </si>
  <si>
    <t xml:space="preserve">   3201 Vázquez Echauri América Lucía</t>
  </si>
  <si>
    <t>Jefe de Recursos Humanos</t>
  </si>
  <si>
    <t xml:space="preserve">   0277 Islas Mora María De Lourdes</t>
  </si>
  <si>
    <t xml:space="preserve">   0284 Franco Lozano Raúl Ivan</t>
  </si>
  <si>
    <t xml:space="preserve">   00349 Farías González Mónica</t>
  </si>
  <si>
    <t xml:space="preserve">Coordinador Técnico </t>
  </si>
  <si>
    <t xml:space="preserve">   00350 García Gómez Luis Armando</t>
  </si>
  <si>
    <t xml:space="preserve">   0251 Silva Chavarria Patricia Guadalupe</t>
  </si>
  <si>
    <t>Recepcionista</t>
  </si>
  <si>
    <t xml:space="preserve">   3247 Huerta Villalbazo Mabel Rosalina</t>
  </si>
  <si>
    <t xml:space="preserve">   0207 Mexia Castro Silvia Verónica</t>
  </si>
  <si>
    <t>Jefe de Recursos Materiales</t>
  </si>
  <si>
    <t xml:space="preserve">   0320 Martínez Peralta Selene</t>
  </si>
  <si>
    <t>Coordinador técnico</t>
  </si>
  <si>
    <t xml:space="preserve">   0014 Hernández Rodríguez Rodolfo</t>
  </si>
  <si>
    <t>Asistente de Almacén</t>
  </si>
  <si>
    <t xml:space="preserve">   0245 Ramírez Gallardo Juan Carlos</t>
  </si>
  <si>
    <t xml:space="preserve">   0244 Morillón Arceo Héctor Antonio</t>
  </si>
  <si>
    <t>Auxiliar en Mantenimiento</t>
  </si>
  <si>
    <t xml:space="preserve">   0286 Corona Guzmán Raúl</t>
  </si>
  <si>
    <t>Auxiliar de Bodega</t>
  </si>
  <si>
    <t xml:space="preserve">   0287 Pérez Alaniz Raúl</t>
  </si>
  <si>
    <t xml:space="preserve">   0021 Pérez Santos Emerita</t>
  </si>
  <si>
    <t>Intendente</t>
  </si>
  <si>
    <t xml:space="preserve">   3021 Serrano Mora Martha</t>
  </si>
  <si>
    <t xml:space="preserve">   00259 Rincón Hernández María Alicia</t>
  </si>
  <si>
    <t xml:space="preserve">   00331 Navarro Onofre Enrique</t>
  </si>
  <si>
    <t>Auxiliar de Almacen</t>
  </si>
  <si>
    <t>Departamento  ORGANIZACIÓN</t>
  </si>
  <si>
    <t xml:space="preserve">   0200 Alcaraz Cross Guillermo Amado</t>
  </si>
  <si>
    <t>Director de Organización</t>
  </si>
  <si>
    <t xml:space="preserve">   0267 Ojeda G. Valdivia Héctor Leonardo</t>
  </si>
  <si>
    <t>Jefe de Depto. de Planeación y Operación</t>
  </si>
  <si>
    <t xml:space="preserve">   0047 Alatorre Barajas Maria Soledad</t>
  </si>
  <si>
    <t>Jefe de Departamento de Estadística y Análisis</t>
  </si>
  <si>
    <t>Jefe de Departamento de Cartografía</t>
  </si>
  <si>
    <t>Coordinador Técnico</t>
  </si>
  <si>
    <t xml:space="preserve">   4261 Padilla Sánchez José Alfonso</t>
  </si>
  <si>
    <t xml:space="preserve">   0347 Delgadillo González  Saúl</t>
  </si>
  <si>
    <t xml:space="preserve">   0053 Machain Sanabria Minerva Elena</t>
  </si>
  <si>
    <t>Departamento CAPACITACIÓN</t>
  </si>
  <si>
    <t xml:space="preserve">   0215 X Mota Luis Gabriel</t>
  </si>
  <si>
    <t>Director de Capacitación</t>
  </si>
  <si>
    <t xml:space="preserve">   0075 Silva Moreno Carlos Alberto</t>
  </si>
  <si>
    <t>Jefe  de Capacitacion y Educacion Civica</t>
  </si>
  <si>
    <t xml:space="preserve">   0121 Diaz Llamas Marco Antonio</t>
  </si>
  <si>
    <t xml:space="preserve">   00216 Reyes Reyes Vicente</t>
  </si>
  <si>
    <t xml:space="preserve">Jefe  de Area </t>
  </si>
  <si>
    <t xml:space="preserve">   00261 Zavala Avalos Sergio Alberto</t>
  </si>
  <si>
    <t xml:space="preserve">   0025 Sánchez Fregoso Luz Erika</t>
  </si>
  <si>
    <t xml:space="preserve">  00330 Peiro Beltrán María Irma</t>
  </si>
  <si>
    <t>Departamento  INFORMÁTICA</t>
  </si>
  <si>
    <t xml:space="preserve">   0048 Garzón Contreras Ramiro Feliciano</t>
  </si>
  <si>
    <t>Director de Informática</t>
  </si>
  <si>
    <t xml:space="preserve">   0199 Rechy Aguirre Aniceto Arturo</t>
  </si>
  <si>
    <t>Jefe de Hardware y Soporte Técnico</t>
  </si>
  <si>
    <t>Jefe de Redes y Comunicaciones</t>
  </si>
  <si>
    <t xml:space="preserve">   0173 Medina Vázquez Victor Daniel</t>
  </si>
  <si>
    <t>Jefe de  Dpto. Operaciones y Logística</t>
  </si>
  <si>
    <t xml:space="preserve">   00321 Ríos López Francisco Javier</t>
  </si>
  <si>
    <t>Jefe de software</t>
  </si>
  <si>
    <t xml:space="preserve">   0123 X Briseño Javier</t>
  </si>
  <si>
    <t>Auditor B en Sistemas</t>
  </si>
  <si>
    <t xml:space="preserve">   00336 Mendoza Sandoval Jautsi</t>
  </si>
  <si>
    <t>Departamento  JURÍDICO</t>
  </si>
  <si>
    <t xml:space="preserve">  0254 Jiménez Briseño Tlacaél</t>
  </si>
  <si>
    <t>Director Jurídico</t>
  </si>
  <si>
    <t xml:space="preserve">   0257 Torres Albarrán Alejandro</t>
  </si>
  <si>
    <t xml:space="preserve">   0243 Duarte Vega Sergio</t>
  </si>
  <si>
    <t xml:space="preserve">   0239 Murillo Gutiérrez Manuel Alejandro</t>
  </si>
  <si>
    <t xml:space="preserve">   0278 Sánchez Aguirre Fernando</t>
  </si>
  <si>
    <t xml:space="preserve">   00280 Campos Guzmán Luis Alfonso</t>
  </si>
  <si>
    <t xml:space="preserve">  00351 Casillas Torres Eduardo</t>
  </si>
  <si>
    <t xml:space="preserve">   00297 Serafín Morfin Brenda Judith</t>
  </si>
  <si>
    <t xml:space="preserve">Jefe de Area </t>
  </si>
  <si>
    <t xml:space="preserve">   00298 Manzanilla Aznarez Eduardo Cipriano</t>
  </si>
  <si>
    <t>Jefe de Area</t>
  </si>
  <si>
    <t xml:space="preserve">   00299 Echeverría Covarrubias Alhelhí</t>
  </si>
  <si>
    <t>Abogado B</t>
  </si>
  <si>
    <t xml:space="preserve">   00309 Serafín Morfín Blanca Vanessa</t>
  </si>
  <si>
    <t xml:space="preserve">   0106 Rodríguez Becerra Laura Mireya</t>
  </si>
  <si>
    <t>Departamento  U.F.R.P.P.</t>
  </si>
  <si>
    <t xml:space="preserve">   0255  Díaz Sánchez Héctor Javier</t>
  </si>
  <si>
    <t>Director de la U.F.R.P.P.</t>
  </si>
  <si>
    <t xml:space="preserve">   0031 Sánchez Alvarez Elvira Yadira</t>
  </si>
  <si>
    <t>Jefe de Depto. Fiscalización</t>
  </si>
  <si>
    <t xml:space="preserve">   0028 González Carrillo Martha Cecilia</t>
  </si>
  <si>
    <t xml:space="preserve">   00313 Rodríguez Hernández Edmundo Carlos</t>
  </si>
  <si>
    <t>Jefe de Departamento Juridico</t>
  </si>
  <si>
    <t xml:space="preserve">   0095 Amaral Hernández Irma Estela</t>
  </si>
  <si>
    <t>Auditor A</t>
  </si>
  <si>
    <t xml:space="preserve">   0110 Mariscal González Esteban</t>
  </si>
  <si>
    <t xml:space="preserve">    00352 Gómez Jara Daniela</t>
  </si>
  <si>
    <t xml:space="preserve">    00353 Padilla Mancilla Paola Selene</t>
  </si>
  <si>
    <t xml:space="preserve">   00314 Iglesias Escudero Ana Violeta</t>
  </si>
  <si>
    <t xml:space="preserve">   00315 Salazar Mendoza Hugo Jesús</t>
  </si>
  <si>
    <t xml:space="preserve">   00316 Salgado  Baeza  Alejandro</t>
  </si>
  <si>
    <t>Auditor B</t>
  </si>
  <si>
    <t xml:space="preserve">   00317 Marroquín García Verónica Dolores</t>
  </si>
  <si>
    <t xml:space="preserve">   00281 González Colin Annia</t>
  </si>
  <si>
    <t>Departamento  COMUNICACIÓN SOCIAL</t>
  </si>
  <si>
    <t xml:space="preserve">   0018 Chavez Aguilar Daniel</t>
  </si>
  <si>
    <t>Jefe de Comunicación Social (Encargado del Despacho)</t>
  </si>
  <si>
    <t xml:space="preserve">   0238 Muñoz Ramírez José Alberto</t>
  </si>
  <si>
    <t xml:space="preserve">   0290 Alvarado Vera Raquel Guadalupe</t>
  </si>
  <si>
    <t>Departamento  PRERROGATIVAS</t>
  </si>
  <si>
    <t xml:space="preserve">   0288 Castellanos Silva Ernesto Gerardo</t>
  </si>
  <si>
    <t>Director de Prerrogativas a Partidos Políticos</t>
  </si>
  <si>
    <t xml:space="preserve">   0283 Torres Figueroa Luis Roberto</t>
  </si>
  <si>
    <t xml:space="preserve">   0242 Gutiérrez Mora Miriam Guadalupe</t>
  </si>
  <si>
    <t>Jefe de Medios</t>
  </si>
  <si>
    <t xml:space="preserve">   0250 Portillo Delgado Rosa Isela</t>
  </si>
  <si>
    <t>Departamento CONTRALORÍA</t>
  </si>
  <si>
    <t xml:space="preserve">   0292 Saldaña Moreno Luis Guillermo</t>
  </si>
  <si>
    <t>Contralor general</t>
  </si>
  <si>
    <t xml:space="preserve">   00303 Gutiérrez Ibarra Oscar</t>
  </si>
  <si>
    <t>Subcontralor</t>
  </si>
  <si>
    <t xml:space="preserve">   00304 Martínez Macías Norma Irene</t>
  </si>
  <si>
    <t>Jefa de Evaluacion Seguimiento y Capacitacion</t>
  </si>
  <si>
    <t xml:space="preserve">   00305 Fregoso Figueroa Alfonso</t>
  </si>
  <si>
    <t>Jefe de Fiscalizacion</t>
  </si>
  <si>
    <t xml:space="preserve">   00306 Gómez Nuño  Fernando</t>
  </si>
  <si>
    <t>Jefe de Asuntos Juridicos</t>
  </si>
  <si>
    <t xml:space="preserve">   00257 López Huerta Mabel Irais</t>
  </si>
  <si>
    <t>Coordinador Técnico de  Evaluacion y Seguimiento</t>
  </si>
  <si>
    <t xml:space="preserve">    296 Macias Maya Gabriela</t>
  </si>
  <si>
    <t>Coordinador Técnico de  Fiscalización</t>
  </si>
  <si>
    <t xml:space="preserve">   00310 Nuño Ramírez Cynthia Jazmín</t>
  </si>
  <si>
    <t xml:space="preserve">Departamento UNIDAD DE TRANSPARENCIA E INFORMACION PUBLICA </t>
  </si>
  <si>
    <t xml:space="preserve">   0348 Hernández Velázquez Miguel Ángel</t>
  </si>
  <si>
    <t>Director de la Unidad de Transparencia</t>
  </si>
  <si>
    <t xml:space="preserve">  00359 Viveros Reyes Pedro Vicente</t>
  </si>
  <si>
    <t>Jefe de Departamento</t>
  </si>
  <si>
    <t xml:space="preserve">   3203 De Alba Moreno Ricardo Alfonso</t>
  </si>
  <si>
    <t>Departamento SECRETARIA TÉCNICA DE COMISIONES</t>
  </si>
  <si>
    <t xml:space="preserve">   0240 Rangel Juárez Griselda Beatriz</t>
  </si>
  <si>
    <t>Secretario Técnico de Comisiones</t>
  </si>
  <si>
    <t xml:space="preserve">   4055 Godínez Terriquez Miguel</t>
  </si>
  <si>
    <t xml:space="preserve">   00322 Rosas Villalobos Alma Fabiola María Del Rosario</t>
  </si>
  <si>
    <t>Departamento DIRECCION GENERAL</t>
  </si>
  <si>
    <t xml:space="preserve">   0205 Montes De Oca Valadez Luis Rafael</t>
  </si>
  <si>
    <t>Director General</t>
  </si>
  <si>
    <t xml:space="preserve">   0301 Salas Rizo Ariadna Patricia</t>
  </si>
  <si>
    <t xml:space="preserve">   00323 Ramos Fernández Juan José</t>
  </si>
  <si>
    <t xml:space="preserve">   00354 Ramos Peña Alain David</t>
  </si>
  <si>
    <t xml:space="preserve">   00356 Trejo Herrera Leslie Janette</t>
  </si>
  <si>
    <t>Departamento UNIDAD EDITORIAL</t>
  </si>
  <si>
    <t xml:space="preserve">   0346 Pérez Vega Moisés</t>
  </si>
  <si>
    <t>Director de Area</t>
  </si>
  <si>
    <t xml:space="preserve">   00329 López De Alba Carlos Guadalupe</t>
  </si>
  <si>
    <t>Jefe de Departamento de Ediciones y Publicaciones</t>
  </si>
  <si>
    <t xml:space="preserve">   4054 García Arámbula Juan Jesús</t>
  </si>
  <si>
    <t>Departamento PARTICIPACION CIUDADANA</t>
  </si>
  <si>
    <t xml:space="preserve">   0065 Vergara Guzmán Olga Patricia</t>
  </si>
  <si>
    <t xml:space="preserve">   00327 López García David</t>
  </si>
  <si>
    <t xml:space="preserve">  00258 García Hernández Eric Alvar</t>
  </si>
  <si>
    <t xml:space="preserve">  00358 Suro Gutiérrez Ricardo</t>
  </si>
  <si>
    <t xml:space="preserve">  00357 Gallego Valdés Ana Laura</t>
  </si>
  <si>
    <t>PERSONAL DE EVENTUAL</t>
  </si>
  <si>
    <t>Departamento 3 JURIDICO</t>
  </si>
  <si>
    <t xml:space="preserve"> 4226 Díaz Díaz Jessica</t>
  </si>
  <si>
    <t>Departamento 5 ADMINISTRACION Y FINANZAS</t>
  </si>
  <si>
    <t xml:space="preserve"> 4220 Castrejón Benitez Pamela Estefania</t>
  </si>
  <si>
    <t xml:space="preserve"> 4214 Ramírez García Hugo Elías</t>
  </si>
  <si>
    <t xml:space="preserve">Auxiliar </t>
  </si>
  <si>
    <t xml:space="preserve">  408 Romero Aceves Raul</t>
  </si>
  <si>
    <t xml:space="preserve">  409 Argüello Michel Sofia Karina</t>
  </si>
  <si>
    <t xml:space="preserve">  410 Parada Vázquez Osvaldo</t>
  </si>
  <si>
    <t xml:space="preserve">  411 Fonseca Cabezas Héctor Manuel</t>
  </si>
  <si>
    <t xml:space="preserve">  422 García Hernández Carlos Jacobo</t>
  </si>
  <si>
    <t xml:space="preserve">  423 Maciel Iñiguez Jesús Eliseo</t>
  </si>
  <si>
    <t xml:space="preserve">  4110 Cabrera Meléndez Victor Manuel</t>
  </si>
  <si>
    <t xml:space="preserve"> 414 Ruiz Ramirez Rodrigo Rene</t>
  </si>
  <si>
    <t xml:space="preserve"> 450 Delgado Mayorga Juan Omar</t>
  </si>
  <si>
    <t xml:space="preserve"> 451 Navarro Tinajero Jesús Demetrio</t>
  </si>
  <si>
    <t>4127 Rodríguez Figueroa Mariana Alejandra</t>
  </si>
  <si>
    <t>4163 Valencia Barragán Gerardo</t>
  </si>
  <si>
    <t>3878 Alvarez Aceves Patricia</t>
  </si>
  <si>
    <t>3225 Montes Mariscal Xochitl Lorena</t>
  </si>
  <si>
    <t>3242 Corral Hernández Ramón</t>
  </si>
  <si>
    <t>3275 Venzor Castañeda Luis Humberto</t>
  </si>
  <si>
    <t>4213 Contreras Quezada Noelia</t>
  </si>
  <si>
    <t>4216 Casillas González Eduardo</t>
  </si>
  <si>
    <t>4221 Rodríguez Heredía Hugo</t>
  </si>
  <si>
    <t xml:space="preserve"> 4228 García Castañon Edgar Federico</t>
  </si>
  <si>
    <t>Departamento CONTRALORIA GENERAL</t>
  </si>
  <si>
    <t xml:space="preserve"> 3364 Montes Avila Aurelio</t>
  </si>
  <si>
    <t xml:space="preserve"> 4109 Díaz Torres Claudia Susana</t>
  </si>
  <si>
    <t xml:space="preserve"> 3372 Salazar  Vázquez Carlos Alberto</t>
  </si>
  <si>
    <t xml:space="preserve"> 404 López Serret Y González David Alejandro</t>
  </si>
  <si>
    <t xml:space="preserve"> 4227 Gutierrez González Agustín Jaime</t>
  </si>
  <si>
    <t xml:space="preserve"> 3370 Hernández Rios Sandra</t>
  </si>
  <si>
    <t>PLANTILLA DE PERSONAL   2011</t>
  </si>
  <si>
    <t xml:space="preserve">   00262 Stettner Carilllo Karla Sofía </t>
  </si>
  <si>
    <t xml:space="preserve">   00337 Lozano Del Real Francisco Javier</t>
  </si>
  <si>
    <t xml:space="preserve">   00339 Barajas Solórzano Jesús Pablo</t>
  </si>
  <si>
    <t xml:space="preserve">   0248  Márquez Frausto Luis Antonio</t>
  </si>
  <si>
    <t xml:space="preserve">   0241  Ruiz Jiménez Erica María</t>
  </si>
  <si>
    <t xml:space="preserve">   03043 Echeverría Ayala María de Lourdes</t>
  </si>
  <si>
    <t xml:space="preserve">   00298 Mendoza Castañeda Daniel</t>
  </si>
  <si>
    <t xml:space="preserve">   00282 Sánchez Valdéz Marcos</t>
  </si>
  <si>
    <t xml:space="preserve">   00271 Meza Rincón Eduardo</t>
  </si>
  <si>
    <t xml:space="preserve">   00365 Haro de la Torre Cristopher</t>
  </si>
  <si>
    <t xml:space="preserve">Abogado B </t>
  </si>
  <si>
    <t xml:space="preserve">    00367 Alvarado Pelayo Daniel Alejandro</t>
  </si>
  <si>
    <t xml:space="preserve">   00364 Bocanegra Toledo Daniela</t>
  </si>
  <si>
    <t>Abogado A (licencia)</t>
  </si>
  <si>
    <t xml:space="preserve"> 4229 Quezada Chavira Erick</t>
  </si>
  <si>
    <t xml:space="preserve">   00368 Ruvalcaba Bernal Ilenia Lizette</t>
  </si>
  <si>
    <t>Asistente de Archivo (licencia a partir del 31 de enero)</t>
  </si>
  <si>
    <t>Departamento CONSEJEROS ELECTORALES</t>
  </si>
  <si>
    <t xml:space="preserve"> 4230 Romero Ferrero Ricardo</t>
  </si>
  <si>
    <t>4231 Castellanos Silva Ernesto Alejandro</t>
  </si>
  <si>
    <t>4101 Camacho Ortíz Ignacio</t>
  </si>
  <si>
    <t>Auditor  A</t>
  </si>
  <si>
    <t>Auditor  B</t>
  </si>
  <si>
    <t>3315 Castañeda López Elbert Héctor</t>
  </si>
  <si>
    <t xml:space="preserve">  4232 Larios Jímenez Alex Fernando</t>
  </si>
  <si>
    <t xml:space="preserve">Asistente de Archivo </t>
  </si>
  <si>
    <t xml:space="preserve">  00370 Romero Ferrero Ricardo</t>
  </si>
  <si>
    <t xml:space="preserve">  00377 Larios Jímenez Alex Fernando</t>
  </si>
  <si>
    <t xml:space="preserve">   00371 Ramírez García Hugo Elías</t>
  </si>
  <si>
    <t xml:space="preserve">  00372 Castrejón Benitez Pamela Estefania</t>
  </si>
  <si>
    <t xml:space="preserve"> 4233 Ramírez Rodríguez Ivanhoe</t>
  </si>
  <si>
    <t>Asistente</t>
  </si>
  <si>
    <t>Departamento PRESIDENCIA</t>
  </si>
  <si>
    <t xml:space="preserve"> 4235 Macias López Gabriel Anuar</t>
  </si>
  <si>
    <t xml:space="preserve">   00373 Díaz Díaz Jessica</t>
  </si>
  <si>
    <t xml:space="preserve">   00375 García Castañon Edgar Federico</t>
  </si>
  <si>
    <t xml:space="preserve">  00374 López Serret Y González David Alejandro</t>
  </si>
  <si>
    <t xml:space="preserve">  00366 Hernández Vázquez Diego Alberto</t>
  </si>
  <si>
    <t xml:space="preserve"> 4234 Dueñas Sánchez Sergio Alberto</t>
  </si>
  <si>
    <t xml:space="preserve"> 4236 Godinez Nava Ivonne Esmeralda</t>
  </si>
  <si>
    <t xml:space="preserve"> 4238 Alvarado González Alejandro</t>
  </si>
  <si>
    <t xml:space="preserve"> 4237 Orozco Montes Juan Enrique</t>
  </si>
  <si>
    <t xml:space="preserve"> 4239 Ayón  López  Tania Elizabeth</t>
  </si>
  <si>
    <t>Departamento JURIDICO</t>
  </si>
  <si>
    <t xml:space="preserve"> 4240 Gómez  Valle José De Jesús </t>
  </si>
  <si>
    <t xml:space="preserve">  406 Montaño Gómez Jaime</t>
  </si>
  <si>
    <t xml:space="preserve"> 4184 Mendoza Sandoval Carlos Alfredo</t>
  </si>
  <si>
    <t>Coordinador Técnico A</t>
  </si>
  <si>
    <t>Departamento  COMUNICACION SOCIAL</t>
  </si>
  <si>
    <t xml:space="preserve">  00379 Montes Avila Aurelio</t>
  </si>
  <si>
    <t xml:space="preserve">  00378 Díaz Torres Claudia Susana</t>
  </si>
  <si>
    <t xml:space="preserve"> 00363 Sanmiguel Gastelúm Ana Paula</t>
  </si>
  <si>
    <t xml:space="preserve">   00380 González Vargas María Eutimia</t>
  </si>
  <si>
    <t xml:space="preserve">  00381 Macías López Gabriel Anuar</t>
  </si>
  <si>
    <t>4241 Ascenio Aceves José Noé</t>
  </si>
  <si>
    <t>3278 Meneses de la Sotarriba Jose Juan</t>
  </si>
  <si>
    <t>3286 Rios López Cesar Alejandro</t>
  </si>
  <si>
    <t xml:space="preserve"> 4236  Godínez Nava Ivonne Esmeralda</t>
  </si>
  <si>
    <t xml:space="preserve"> 4242 Ibarra Limón Ana Paula</t>
  </si>
  <si>
    <t>Contralor general (Termino encargo el 28 de agosto)</t>
  </si>
  <si>
    <t>Subcontralor deja la plaza el 28  agosto al ser nombrabrado por el congreso como Nuevo Contralor General</t>
  </si>
  <si>
    <t>Abogado B (licencia a partir del 16 de agosto)</t>
  </si>
  <si>
    <t>Secretaria A (licencia a partir del 17 de agosto)</t>
  </si>
  <si>
    <t>Contralor General</t>
  </si>
  <si>
    <t>4243 Galindo  Barragán Javier Netzahualcóyotl</t>
  </si>
  <si>
    <t>Secretaria A (RENUNCIA EL 19 DE SEPTIEMBRE)</t>
  </si>
  <si>
    <t>Jefe de Recursos Mat. (TRABAJO  HASTE EL 19 DE SEPTIEMBRE)</t>
  </si>
  <si>
    <t xml:space="preserve">  00390  Alvarado González Alejandro</t>
  </si>
  <si>
    <t>Jefe de departamento de Evaluacion</t>
  </si>
  <si>
    <t xml:space="preserve">   00382 Quezada Chavira Eric </t>
  </si>
  <si>
    <t>Asistente de Archivo TRABAJO HASTA EL 14 DE OCTUBRE DE 2011</t>
  </si>
  <si>
    <t xml:space="preserve">  00384 Romero Aceves Raúl</t>
  </si>
  <si>
    <t xml:space="preserve">  00389 Rodríguez Heredía Hugo</t>
  </si>
  <si>
    <t>Jefe de departamento de Diseño Electoral</t>
  </si>
  <si>
    <t xml:space="preserve">  00383 Castañeda López Elbert Héctor</t>
  </si>
  <si>
    <t xml:space="preserve">  00388  Camacho Ortíz Ignacío</t>
  </si>
  <si>
    <t xml:space="preserve">  00386 Ramírez Rodriguez Ivanhoe</t>
  </si>
  <si>
    <t>Abogado B TRABAJO HASTA EL EL 13 DE OCTUBRE</t>
  </si>
  <si>
    <t xml:space="preserve">  00385 Salazar Vázquez Carlos Alberto</t>
  </si>
  <si>
    <t xml:space="preserve">   00352 Gómez Jara Daniela</t>
  </si>
  <si>
    <t xml:space="preserve">   00353 Padilla Mancilla Paola Selene</t>
  </si>
  <si>
    <t xml:space="preserve">   00387 Contreras Quezada Noelia</t>
  </si>
  <si>
    <t xml:space="preserve"> 4245 Horta Cosío Gustavo</t>
  </si>
  <si>
    <t>Abogado B Fin del contrato 14 de octubre</t>
  </si>
  <si>
    <t>Abogado B (termino de licencia EL 14 de octubre )</t>
  </si>
  <si>
    <t>Abogado B (ultimo dia trabajado EL 17 de octubre )</t>
  </si>
  <si>
    <t>Abogado B inicio del contrato 18 de octubre</t>
  </si>
  <si>
    <t>4098 Barragan López Ismael</t>
  </si>
  <si>
    <t>Programador Visual Basic</t>
  </si>
  <si>
    <t>Jefe de área</t>
  </si>
  <si>
    <t xml:space="preserve"> 00394 Meneses de la Sotarriba Jose Juan</t>
  </si>
  <si>
    <t xml:space="preserve"> 00395 Rios López Cesar Alejandro</t>
  </si>
  <si>
    <t xml:space="preserve"> 00392 Mendoza Sandoval Carlos Alfredo</t>
  </si>
  <si>
    <t xml:space="preserve">   00391 Hernández Gómez Miguel Alejandro</t>
  </si>
  <si>
    <t xml:space="preserve">   00396 Ascenio Aceves José Noé</t>
  </si>
  <si>
    <t xml:space="preserve"> 00397 Gutierrez González Agustín Jaime</t>
  </si>
  <si>
    <t>Abogado AA</t>
  </si>
  <si>
    <t>Departamento 6 COMUNICACION SOCIAL</t>
  </si>
  <si>
    <t>Departamento 8 INFORMATICA</t>
  </si>
  <si>
    <t>Departamento 10 ORGANIZACION</t>
  </si>
  <si>
    <t>Guijarro  Magaña  Samuel</t>
  </si>
  <si>
    <t>Flores Velázquez Daniel Siddartha</t>
  </si>
  <si>
    <t>Loza Castañeda Claudia Angélica</t>
  </si>
  <si>
    <t>Gutiérrez Mora Héctor Xavier</t>
  </si>
  <si>
    <t>Departamento 16 U.F.R.P.P.</t>
  </si>
  <si>
    <t>Departamento 24 UNIDAD EDITORIAL</t>
  </si>
  <si>
    <t>Departamento 20 CONTRALORIA GENERAL</t>
  </si>
  <si>
    <t>Auxiliar A</t>
  </si>
  <si>
    <t xml:space="preserve"> 7273 Hilda Nayeli Ureña Mendoza</t>
  </si>
  <si>
    <t xml:space="preserve"> 1418 Gómez Pérez Jorge Alejandro</t>
  </si>
  <si>
    <t xml:space="preserve"> 4154 Gutiérrez Castellanos Manuel Marcos</t>
  </si>
  <si>
    <t xml:space="preserve"> 4243 Galindo  Barragán Javier Netzahualcóyotl</t>
  </si>
  <si>
    <t xml:space="preserve"> 4270 Carbajal Castro Diana Karen</t>
  </si>
  <si>
    <t xml:space="preserve"> 4271 Torres Cornejo Tammy Erika</t>
  </si>
  <si>
    <t>Jefes de area A</t>
  </si>
  <si>
    <t>Abogado BB</t>
  </si>
  <si>
    <t>434 Martínez Quiroz Silvia Hilda</t>
  </si>
  <si>
    <t>3202 Hernández Cortés Jorge Alberto</t>
  </si>
  <si>
    <t>4251 Núñez  Uribe Gabriel</t>
  </si>
  <si>
    <t>4252 González  Cázares Martín</t>
  </si>
  <si>
    <t>4253 Hermosillo  Vallarta  María Belén</t>
  </si>
  <si>
    <t>4262 Rodríguez  Heredia  Olga Ernestina</t>
  </si>
  <si>
    <t>4269 Meza Vázquez Gladis Lizbeth</t>
  </si>
  <si>
    <t xml:space="preserve"> 3033 Ortíz Cid Carlos Bernardo</t>
  </si>
  <si>
    <t>3265 Jasso Fernández Miguel</t>
  </si>
  <si>
    <t>3288 Ramírez García Fernando</t>
  </si>
  <si>
    <t>4067 Guzmán Dévora José Félix</t>
  </si>
  <si>
    <t>4098 Barragán López Ismael</t>
  </si>
  <si>
    <t>4180 Palos López Gustavo Margarito</t>
  </si>
  <si>
    <t>4202 Ortiz Jacal Carlos Alberto</t>
  </si>
  <si>
    <t>4203 Chavoya Ornelas Enrique</t>
  </si>
  <si>
    <t xml:space="preserve">4247 Hernández  Lamas  Carlos </t>
  </si>
  <si>
    <t>4248 Corona  Ochoa  Gerardo</t>
  </si>
  <si>
    <t>4249 Gómez González Gilberto</t>
  </si>
  <si>
    <t>4250 Castillo  Hernández  Rogelio</t>
  </si>
  <si>
    <t>4263 Rocha  Alvis  Elías</t>
  </si>
  <si>
    <t xml:space="preserve">4264 Chávez  Pérez Jesús Damián </t>
  </si>
  <si>
    <t>4268 Mojarro  Orozco  Christian</t>
  </si>
  <si>
    <t>Coordinador Técnico en Informatica</t>
  </si>
  <si>
    <t>409 Argüello Michel Sofia Karina</t>
  </si>
  <si>
    <t>410 Parada Vázquez Osvaldo</t>
  </si>
  <si>
    <t>411 Fonseca Cabezas Héctor Manuel</t>
  </si>
  <si>
    <t>422 García Hernández Carlos Jacobo</t>
  </si>
  <si>
    <t>423 Maciel Iñiguez Jesús Eliseo</t>
  </si>
  <si>
    <t>439 Salazar Nando Fabio Iván</t>
  </si>
  <si>
    <t>449 Rosas Villa María Alejandra</t>
  </si>
  <si>
    <t>4104 Galván Rodríguez José Joel</t>
  </si>
  <si>
    <t>4110 Cabrera Meléndez Victor Manuel</t>
  </si>
  <si>
    <t>4199 González Gallo Javier</t>
  </si>
  <si>
    <t>4234 Dueñas  Sánchez  Sergio Alberto</t>
  </si>
  <si>
    <t xml:space="preserve">4236 Godínez  Nava  Ivonne Esmeralda </t>
  </si>
  <si>
    <t xml:space="preserve">4254 Pulido  Maciel Hugo </t>
  </si>
  <si>
    <t xml:space="preserve">4256 Ascencio  Pérez  José Luis </t>
  </si>
  <si>
    <t>4257 Medina  Chávez  Oscar Mateo</t>
  </si>
  <si>
    <t>4258 Torres  López  Luis Francisco</t>
  </si>
  <si>
    <t xml:space="preserve">4259 Beltrán  Reyes  Alvaro </t>
  </si>
  <si>
    <t>4260 Azano  Becerra Eduardo René</t>
  </si>
  <si>
    <t>4261 Haro  Rodríguez  Javier</t>
  </si>
  <si>
    <t>Jefe de Departamento Cento Estadistico "A"</t>
  </si>
  <si>
    <t>Jefe de Area "A"</t>
  </si>
  <si>
    <t>Coordinador Central</t>
  </si>
  <si>
    <t xml:space="preserve"> 406 Montaño Gómez Jaime</t>
  </si>
  <si>
    <t xml:space="preserve"> 414 Ruíz Ramírez Rodrigo Rene</t>
  </si>
  <si>
    <t>417 Zárate Llamas Ofelia Carolina</t>
  </si>
  <si>
    <t>450 Delgado Mayorga Juan Omar</t>
  </si>
  <si>
    <t>451 Navarro Tinajero Jesús Demetrio</t>
  </si>
  <si>
    <t>3117 García Cruz Francisco Daniel</t>
  </si>
  <si>
    <t>3248 Arias Munguía Eduardo</t>
  </si>
  <si>
    <t>4123 Kirschner Novoa Christopher</t>
  </si>
  <si>
    <t>4125 García Contreras Ema Patricia</t>
  </si>
  <si>
    <t>Departamento 11 CAPACITACIÓN</t>
  </si>
  <si>
    <t xml:space="preserve"> 4244 García  Muñíz Eva</t>
  </si>
  <si>
    <t xml:space="preserve"> 00398 Jauregui Gómez  Samuel</t>
  </si>
  <si>
    <t>Departamento  1 SECRETARIA EJECUTIVA</t>
  </si>
  <si>
    <t>Departamento 3  PRESIDENCIA</t>
  </si>
  <si>
    <t>Departamento 4  SECRETARIA EJECUTIVA</t>
  </si>
  <si>
    <t>Departamento 5  ADMINISTRACIÓN Y FINANZAS</t>
  </si>
  <si>
    <t>Departamento 6  ORGANIZACIÓN</t>
  </si>
  <si>
    <t>Departamento 7 CAPACITACIÓN</t>
  </si>
  <si>
    <t>Departamento  8 JURÍDICO</t>
  </si>
  <si>
    <t>Departamento 9  INFORMÁTICA</t>
  </si>
  <si>
    <t>Departamento 10  COMUNICACIÓN SOCIAL</t>
  </si>
  <si>
    <t>Departamento  17 PRERROGATIVAS</t>
  </si>
  <si>
    <t xml:space="preserve">Departamento 18 UNIDAD DE TRANSPARENCIA E INFORMACION PUBLICA </t>
  </si>
  <si>
    <t>Departamento 21 SECRETARIA TÉCNICA DE COMISIONES</t>
  </si>
  <si>
    <t>Departamento 23 U.F.R.P.P.</t>
  </si>
  <si>
    <t>Departamento 24 CONTRALORÍA</t>
  </si>
  <si>
    <t>Departamento 25 DIRECCION GENERAL</t>
  </si>
  <si>
    <t>Departamento 26 UNIDAD EDITORIAL</t>
  </si>
  <si>
    <t>Departamento  27 PARTICIPACION CIUDADANA</t>
  </si>
  <si>
    <t xml:space="preserve"> Departamento 2 CONSEJEROS ELECTORALES</t>
  </si>
  <si>
    <t>Departamento  1 CONSEJEROS REPRESENTANTES</t>
  </si>
  <si>
    <t xml:space="preserve"> 4102 Jara Flores Heriberto</t>
  </si>
  <si>
    <t>4103 Zamora Leal Luis Fernando</t>
  </si>
  <si>
    <t>4104 Farias Sánchez Carlos Guillermo</t>
  </si>
  <si>
    <t>4106 Gutiérrez Hermosillo Rodrigo Ezequiel</t>
  </si>
  <si>
    <t>40611 García Guevara Alberto</t>
  </si>
  <si>
    <t>40613 Flores Hernández Luis Alberto</t>
  </si>
  <si>
    <t>46693 Martínez Tapia Juan Carlos</t>
  </si>
  <si>
    <t>46694 García Godina Héctor Ociel</t>
  </si>
  <si>
    <t>46695 Camarena  González  Gerardo</t>
  </si>
  <si>
    <t>46688 Palomino Ruvalcaba Candido Javier</t>
  </si>
  <si>
    <t>46692 Cárdenas Gándara Juan Manuel</t>
  </si>
  <si>
    <t>COORDINADORES DISTRITALES</t>
  </si>
  <si>
    <t>Coordinador Distrital Informatica</t>
  </si>
  <si>
    <t>127S Solano Pérez Esteban</t>
  </si>
  <si>
    <t>212S Pinedo Solano Gustavo</t>
  </si>
  <si>
    <t>251S Pérez Gaeta Karina</t>
  </si>
  <si>
    <t>431S Madera  Valdéz  Carlos Iván</t>
  </si>
  <si>
    <t xml:space="preserve">439S Castañeda Delgado  Priscila </t>
  </si>
  <si>
    <t>216S Herrera Delgadillo Laura Elena</t>
  </si>
  <si>
    <t>438S Ramírez Osorio Luis Iván</t>
  </si>
  <si>
    <t>217S Rodríguez Rivera Noemí</t>
  </si>
  <si>
    <t>429S Cortés Castro Maribel</t>
  </si>
  <si>
    <t>046S Hernández Guzmán Jesús</t>
  </si>
  <si>
    <t>170S Campos Romero Adolfo</t>
  </si>
  <si>
    <t>314S X Ortiz Bertha Leticia</t>
  </si>
  <si>
    <t>316S Enríquez López Antonio</t>
  </si>
  <si>
    <t>440S Macías Hernández  Miriam Verónica</t>
  </si>
  <si>
    <t>441S Rojas Pérez  Juan Manuel</t>
  </si>
  <si>
    <t>0359S León Plascencia Araceli Guadalupe</t>
  </si>
  <si>
    <t>048S De La Torre Luna Pío Alberto</t>
  </si>
  <si>
    <t>218S Jiménez González José Alejandro</t>
  </si>
  <si>
    <t>219S García Santos César</t>
  </si>
  <si>
    <t>317S Vázquez Jiménez Luis Felipe De Jesús</t>
  </si>
  <si>
    <t>005S Ledezma Lecourtois Ignacio Ramón</t>
  </si>
  <si>
    <t>211S Limón Solórzano Humberto</t>
  </si>
  <si>
    <t>255S García Sánchez Leonardo</t>
  </si>
  <si>
    <t>432S Rivera  Escamilla Humberto</t>
  </si>
  <si>
    <t>444S Salazar Mendoza Ricardo Enrique</t>
  </si>
  <si>
    <t>410S Maldonado  Peña  Rosalba</t>
  </si>
  <si>
    <t>411S Padilla  Galindo  Juan Ramón</t>
  </si>
  <si>
    <t>412S Guerra  Anaya  Joel</t>
  </si>
  <si>
    <t xml:space="preserve">413S Castellón  Álvarez  Luz Divina </t>
  </si>
  <si>
    <t>324S Rubio García José De Jesús</t>
  </si>
  <si>
    <t>352S Cruz Landázuri Nancy Elizabeth</t>
  </si>
  <si>
    <t>332S Rodríguez Fernández Gerardo Ramón</t>
  </si>
  <si>
    <t>404S Hernández  Silva Abril Elizabeth</t>
  </si>
  <si>
    <t>405S Valencia Rodríguez  Ignacio</t>
  </si>
  <si>
    <t xml:space="preserve">414S Gómez  Muñíz  Dámaris </t>
  </si>
  <si>
    <t>533S González  Colín  Alan Gabriel</t>
  </si>
  <si>
    <t>007S Medina Romo Tadeo De Jesús</t>
  </si>
  <si>
    <t>234S Gómez Ponce Abraham</t>
  </si>
  <si>
    <t>406S Hernández  Flores Mario Alberto</t>
  </si>
  <si>
    <t>407S Ugalde Villareal Estefanía</t>
  </si>
  <si>
    <t>408S Cruces Díaz Gabriela</t>
  </si>
  <si>
    <t xml:space="preserve">433S Martín  Ramírez Alma Claudia </t>
  </si>
  <si>
    <t>232S García Rodríguez María De Jesús</t>
  </si>
  <si>
    <t>337S Ortiz Gutiérrez José Alejandro</t>
  </si>
  <si>
    <t>400S Becerra Franco Mario Alberto</t>
  </si>
  <si>
    <t>401S Becerra Padilla Silvia Del Carmen</t>
  </si>
  <si>
    <t>529S Mercado González Cesar Arturo</t>
  </si>
  <si>
    <t>205S García Iñiguez Alva Sareth</t>
  </si>
  <si>
    <t>331S Solórzano González Luis Fernando</t>
  </si>
  <si>
    <t>402S Flores Cárdenas Ricardo</t>
  </si>
  <si>
    <t>403S Arrezola Jiménez Vicente</t>
  </si>
  <si>
    <t>415S Vital  Gutiérrez Fela Elizabeth</t>
  </si>
  <si>
    <t>416S Zúñiga Anguiano Susana Alejandra</t>
  </si>
  <si>
    <t>146S0 Uribe Saldaña Elsa Rosario</t>
  </si>
  <si>
    <t>199S Saldaña Torres Luis Alberto</t>
  </si>
  <si>
    <t>417S Jiménez Romo Nayeli Deyanira</t>
  </si>
  <si>
    <t>418S Alvarado Pulido Fernando</t>
  </si>
  <si>
    <t>425S Hernández  Quintero Luis Axel</t>
  </si>
  <si>
    <t>426S Córdova Montero Laura Patricia</t>
  </si>
  <si>
    <t>204S Galindo Armas Iván Deodato</t>
  </si>
  <si>
    <t>270S Salazar Aguilar Nayeli Gabriela</t>
  </si>
  <si>
    <t>366S Ulloa Chávez José Augusto</t>
  </si>
  <si>
    <t>395S Olmos  Báez Brenda Elizabeth</t>
  </si>
  <si>
    <t>409S Cárdenas  Gándara  Daniel</t>
  </si>
  <si>
    <t>018S Moreno Delgado Sofía Berenice</t>
  </si>
  <si>
    <t>329S Ramírez Huerta Luis Enrique</t>
  </si>
  <si>
    <t>390S Valdivia Aceves Monica Fernanda</t>
  </si>
  <si>
    <t>427S Guzmán Ruvalcaba Oscar Bernardo</t>
  </si>
  <si>
    <t>445S Paz Cerpa Laura Stefanìa</t>
  </si>
  <si>
    <t>446S Castellón  Moreno David</t>
  </si>
  <si>
    <t>020S Martínez Franco Yolanda</t>
  </si>
  <si>
    <t>323S Reyes Reyes Bertha Rocio</t>
  </si>
  <si>
    <t>336S Sandoval Murillo Beatríz Alejandra</t>
  </si>
  <si>
    <t>391S Bello González Laura Alma Delia</t>
  </si>
  <si>
    <t>447S Cueva Camberos Nicolás</t>
  </si>
  <si>
    <t>021S Martínez Maldonado Leticia</t>
  </si>
  <si>
    <t>103S Sánchez Navarro César Arturo</t>
  </si>
  <si>
    <t>206S González Huerta Martín</t>
  </si>
  <si>
    <t>448S Sierra Sánchez Juan Pablo</t>
  </si>
  <si>
    <t>530S De La Cruz Ruiz Julissa Isabel</t>
  </si>
  <si>
    <t>118s Mares Barajas María Teresa</t>
  </si>
  <si>
    <t>343S Pérez Ixta Laura</t>
  </si>
  <si>
    <t>394S Estrada Rodríguez Ari Yunuen</t>
  </si>
  <si>
    <t>397S García Linares Rafaela</t>
  </si>
  <si>
    <t xml:space="preserve">434S Quezada Bravo Ponciano </t>
  </si>
  <si>
    <t xml:space="preserve">449S López  Palomar Sonia </t>
  </si>
  <si>
    <t>067S Rodríguez León Carmen María</t>
  </si>
  <si>
    <t>210S Ramírez Martínez Isaac Francisco</t>
  </si>
  <si>
    <t>250S Álvarez Arredondo Carlos</t>
  </si>
  <si>
    <t>387S Segovia Amaya Susana</t>
  </si>
  <si>
    <t>450S Hernández González María Guadalupe</t>
  </si>
  <si>
    <t>349S Bolaños Martínez Berenice</t>
  </si>
  <si>
    <t>419S Hernández Ramírez Ricardo</t>
  </si>
  <si>
    <t>420s Amezcua Plascencia Claudia</t>
  </si>
  <si>
    <t>421S Martínez Coraza María Antonieta</t>
  </si>
  <si>
    <t>435S Hernández  Cordova  Oscar</t>
  </si>
  <si>
    <t>436S Cortés García Elizabeth</t>
  </si>
  <si>
    <t>437S Sahagún Orozco Sebastián</t>
  </si>
  <si>
    <t>095S Sánchez Calderón Leopoldo</t>
  </si>
  <si>
    <t>239S Sánchez Calderón Carlos Omar</t>
  </si>
  <si>
    <t>392S Cortés Jiménez Noemí</t>
  </si>
  <si>
    <t>398S Cortés Padilla Juan Carlos</t>
  </si>
  <si>
    <t>399S Castillo Ramos Rigoberto José</t>
  </si>
  <si>
    <t>428S Jinéz  Aguilar  Joaquín Esteban</t>
  </si>
  <si>
    <t>074S González Preciado Rocío</t>
  </si>
  <si>
    <t>452S Jáuregui García  Martín Octavio</t>
  </si>
  <si>
    <t>031S Rodríguez Orozco José Efraín</t>
  </si>
  <si>
    <t>237S Jiménez Preciado Lorena</t>
  </si>
  <si>
    <t>393S Pérez García Edith Zulema</t>
  </si>
  <si>
    <t>422S Galindo  Larios María Del  Carmen Lucia</t>
  </si>
  <si>
    <t>423S Vázquez  López Maribel</t>
  </si>
  <si>
    <t>424S Frias Bracamontes Giovanni</t>
  </si>
  <si>
    <t>115S Aceves Barba Marco Antonio</t>
  </si>
  <si>
    <t>249S Ruíz Fernández Gema Rocío</t>
  </si>
  <si>
    <t>386S Banda  Castellón Dante Enrique</t>
  </si>
  <si>
    <t>389S Hirata Prieto Luz Harumi</t>
  </si>
  <si>
    <t>443S Solis Serrato Miriam Guadalupe</t>
  </si>
  <si>
    <t>085S Bahena Adame Moisés</t>
  </si>
  <si>
    <t>167S Castro Solano Ramón</t>
  </si>
  <si>
    <t>173S Sánchez Ávila Oscar</t>
  </si>
  <si>
    <t>492S Márquez Huízar Gilberto</t>
  </si>
  <si>
    <t>493S Torres López Sergio</t>
  </si>
  <si>
    <t>165S Torres Calderón Francisco</t>
  </si>
  <si>
    <t>456S Velázquez Ortega  Juan</t>
  </si>
  <si>
    <t>485S Torres Carrillo Ernesto</t>
  </si>
  <si>
    <t>534S Preciado López Alvaro Emmanuel</t>
  </si>
  <si>
    <t>488S Sanguino Serrato Eduardo</t>
  </si>
  <si>
    <t>494S Lopez  Parada Rene</t>
  </si>
  <si>
    <t>045S Ortega Contreras Francisco Samuel</t>
  </si>
  <si>
    <t>172S Padilla Domínguez Ernesto</t>
  </si>
  <si>
    <t>378S Pedroza  Perea José Gregorio</t>
  </si>
  <si>
    <t>379S Ramírez  Zapata  Juan Manuel</t>
  </si>
  <si>
    <t>382S Reyes Veloz Martha Eugenia</t>
  </si>
  <si>
    <t>383S Ponce  Liceaga Luis Daniel</t>
  </si>
  <si>
    <t>049S Hernández Orozco Laura Janet</t>
  </si>
  <si>
    <t>195S Navarro Anguiano Quirino</t>
  </si>
  <si>
    <t>198s Gómez Guzmán Juan</t>
  </si>
  <si>
    <t>473S Torres De Anda Martin</t>
  </si>
  <si>
    <t>512S Casillas  Ulloa  Yazahí</t>
  </si>
  <si>
    <t>293S Jiménez Gutiérrez Jesica</t>
  </si>
  <si>
    <t>457S Ramírez Ruíz Edsel Gamaliel</t>
  </si>
  <si>
    <t>491S Arreola Gutiérrez Hector Rodrigo</t>
  </si>
  <si>
    <t>500S Plascencia Noriega Salvador</t>
  </si>
  <si>
    <t>517S Cisneros Lemus Manuel</t>
  </si>
  <si>
    <t>157S Preciado Ríos Mauro Arturo</t>
  </si>
  <si>
    <t>160S Ruíz Martínez Fredy Joaquín</t>
  </si>
  <si>
    <t>384S Segura  Hernández Gildardo Nicolás Ivan</t>
  </si>
  <si>
    <t>385S Rodríguez Ramírez José Luis</t>
  </si>
  <si>
    <t>518S Jiménez  Ruelas Francisco Javier</t>
  </si>
  <si>
    <t>158S Barba Rivera Saúl</t>
  </si>
  <si>
    <t>377S Gaspar Ramírez Isidro</t>
  </si>
  <si>
    <t>261S Uribe Lepe Luis Miguel</t>
  </si>
  <si>
    <t>263S Valdéz González Rodolfo</t>
  </si>
  <si>
    <t>458S Aceves Rosales Wilfrido</t>
  </si>
  <si>
    <t>471S Ramos Tejeda Gerardo</t>
  </si>
  <si>
    <t>515S Rodríguez Abad José Arsenio</t>
  </si>
  <si>
    <t>459S Cruz Ochoa Arisbel Marilú</t>
  </si>
  <si>
    <t>470S Flores  Gómez Miguel</t>
  </si>
  <si>
    <t>489S García  Gómez Sergio Alejandro</t>
  </si>
  <si>
    <t>507S Rodríguez  Santoyo  Luis Manuel</t>
  </si>
  <si>
    <t>519S Serrano Ledesma Laura Beatriz</t>
  </si>
  <si>
    <t>520S Padilla Montiel Sergio Abraham</t>
  </si>
  <si>
    <t>268S Zuno Ruíz Gustavo</t>
  </si>
  <si>
    <t>466S Aguilar Moran Maricela Jeanette</t>
  </si>
  <si>
    <t>467S Valdez  Vázquez César</t>
  </si>
  <si>
    <t>468S Chausse Soto Clay Paul</t>
  </si>
  <si>
    <t>469S Cúellar López Miguel Angel</t>
  </si>
  <si>
    <t>532S Sahagún  Ocampo Ana Karina</t>
  </si>
  <si>
    <t>465S Vidal Flores Carlos Francisco</t>
  </si>
  <si>
    <t>479S Pulido Maciel Blanca Estela</t>
  </si>
  <si>
    <t xml:space="preserve">508S Orozco  Dueñas  Luz Maria </t>
  </si>
  <si>
    <t>516S Reynoso Ochoa Ricardo Antonio</t>
  </si>
  <si>
    <t>521S Brambila Cueto Christian Iván</t>
  </si>
  <si>
    <t>522S De León Rivas Roberto Carlos</t>
  </si>
  <si>
    <t>277S Herrera Hernández Jonathan</t>
  </si>
  <si>
    <t>361S Acosta Silva Alberto</t>
  </si>
  <si>
    <t>464S Cruz Alvarado Salvador</t>
  </si>
  <si>
    <t>478S Moreno Soto Elsa Maricela</t>
  </si>
  <si>
    <t>509S Salazar  Cosio  Verónica Elisa</t>
  </si>
  <si>
    <t>523S Moreno Delgado José Ramón</t>
  </si>
  <si>
    <t>280S Cerda Hernández José Luis</t>
  </si>
  <si>
    <t>503S Rodríguez García José Luís</t>
  </si>
  <si>
    <t xml:space="preserve">505S Berni Castañón  Jesús Salvador Ivan </t>
  </si>
  <si>
    <t xml:space="preserve">506S Moreno  Tamayo Guillermo </t>
  </si>
  <si>
    <t>282S Delgado Landeros Juan Luis</t>
  </si>
  <si>
    <t>283S González Anguiano Efraín</t>
  </si>
  <si>
    <t>501S Medel García Filiberto</t>
  </si>
  <si>
    <t>504S Martínez Contreras Hugo Adrián</t>
  </si>
  <si>
    <t>524S Aguilar Fabris Juan Ignacio</t>
  </si>
  <si>
    <t>288S Ramírez Preciado Juan Ezequiel</t>
  </si>
  <si>
    <t>453S Godinez Terriquez Fernando</t>
  </si>
  <si>
    <t>499S Jiménez Ambriz María De Los Santos</t>
  </si>
  <si>
    <t>502S Sanchez Ramos Claudia Rocio</t>
  </si>
  <si>
    <t>525S Breceda Galván Miguel Angel</t>
  </si>
  <si>
    <t>5265 Naranjo Castellanos Adrián</t>
  </si>
  <si>
    <t>454S Ruiz Ascencio Leopoldo</t>
  </si>
  <si>
    <t>481S Pérez Fuentes Carlos Alberto</t>
  </si>
  <si>
    <t>482S Acero Carrillo Cristhian Omar</t>
  </si>
  <si>
    <t>483S Guevara  Morelos Juan José</t>
  </si>
  <si>
    <t>497S Peña Pérez María Guadalupe</t>
  </si>
  <si>
    <t>498S Aguilera Luja Karen Cesia</t>
  </si>
  <si>
    <t>186S Cárdenas Ramirez Hector Javier</t>
  </si>
  <si>
    <t>460S Garza Trujillo Julio Cesar</t>
  </si>
  <si>
    <t>462S Miranda García Alberto</t>
  </si>
  <si>
    <t>475S Bravo Saldate Ignacio</t>
  </si>
  <si>
    <t>513S Alcala Nuñez  Isai Alejandro</t>
  </si>
  <si>
    <t>514S Durán  Cruz Miguel Angel</t>
  </si>
  <si>
    <t>296S Talamantes Michel María Alejandra</t>
  </si>
  <si>
    <t>301S Delgado Covarrubias Alfredo</t>
  </si>
  <si>
    <t>472S Reveles Torres Jose Carlos</t>
  </si>
  <si>
    <t>486S  Yong Avelar Edgar Idai</t>
  </si>
  <si>
    <t>487S Villanueva Bautista Salvador</t>
  </si>
  <si>
    <t>496S Ibarra Ramírez  José Miguel</t>
  </si>
  <si>
    <t>347S Franco Euyoque Pedro Alberto</t>
  </si>
  <si>
    <t>463S Medeles Córdova Alicia</t>
  </si>
  <si>
    <t>476S Zaragoza Laureano Gladis Yesenia</t>
  </si>
  <si>
    <t>477S Molina Ramirez Moises</t>
  </si>
  <si>
    <t>510S Oceguera  Salmerón  Alfredo</t>
  </si>
  <si>
    <t xml:space="preserve">511S Hernández  Ramírez Edrick </t>
  </si>
  <si>
    <t>363S Zubieta Iñiguez Sandro Antonio</t>
  </si>
  <si>
    <t>461S Del Monte Monroy Luis Eduardo</t>
  </si>
  <si>
    <t>175S Gómez Rosales Abel</t>
  </si>
  <si>
    <t>181S Celis Torreros Juan José</t>
  </si>
  <si>
    <t>183S Zamora Llamas Angel</t>
  </si>
  <si>
    <t>271S Castillo Pérez Ernesto</t>
  </si>
  <si>
    <t>380S Gómez  Ruíz Hugo Eduardo</t>
  </si>
  <si>
    <t>381S Horta Figueroa José Guadalupe</t>
  </si>
  <si>
    <t>180S Mestas Avilés Jaime</t>
  </si>
  <si>
    <t>182S Pérez Topete Omar René</t>
  </si>
  <si>
    <t>155S Cortés Pulido Antonio</t>
  </si>
  <si>
    <t>177S Villa Galván Eduardo</t>
  </si>
  <si>
    <t>178S Alvarez Silva Joel</t>
  </si>
  <si>
    <t>184S Gutiérrez Villalvazo Oscar</t>
  </si>
  <si>
    <t>236S Jiménez Macias Rafael</t>
  </si>
  <si>
    <t>527S Hernández Guerrero Carlos Alfonso</t>
  </si>
  <si>
    <t>161S Mares González Israel</t>
  </si>
  <si>
    <t>300S Jiménez Castillo Pablo Fernando</t>
  </si>
  <si>
    <t>455S Pool Jiménez Juan Carlos</t>
  </si>
  <si>
    <t>484S Covarrubias Plascencia Briana Areli</t>
  </si>
  <si>
    <t>495S Venegas Orozco Diego Armando</t>
  </si>
  <si>
    <t>528S Medina Becerra Cuauhtemoc</t>
  </si>
  <si>
    <t>Director de Capacitaciónacitación</t>
  </si>
  <si>
    <t>Jefe  de Capacitaciónacitacion y Educacion Civica</t>
  </si>
  <si>
    <t>Jefa de Evaluacion Seguimiento y Capacitaciónacitacion</t>
  </si>
  <si>
    <t xml:space="preserve"> Capacitaciónacitación Distrito 1 Colotlán</t>
  </si>
  <si>
    <t xml:space="preserve">Capacitaciónacitación Distrito 1 Tequila </t>
  </si>
  <si>
    <t xml:space="preserve">Capacitaciónacitacón Distrito 1 Tala </t>
  </si>
  <si>
    <t xml:space="preserve">Capacitaciónacitacíón Distrito 1 Ixtlahuacan </t>
  </si>
  <si>
    <t xml:space="preserve">Capacitaciónacitacion Distrito 2 Lagos de Moreno </t>
  </si>
  <si>
    <t xml:space="preserve">Capacitaciónacitacíón Distrito 3 Tepatitlán  de Morelos </t>
  </si>
  <si>
    <t xml:space="preserve">Capacitaciónacitación Distrito 4 Zapopan </t>
  </si>
  <si>
    <t xml:space="preserve">Capacitaciónacitación Distrito 5 Puerto Vallarta </t>
  </si>
  <si>
    <t xml:space="preserve">Capacitaciónacitación Distrito 5 Atenguillo </t>
  </si>
  <si>
    <t>213S Aguirre Valle JOrganizacióne Alejandro</t>
  </si>
  <si>
    <t>388S Rodríguez BOrganizaciónaro Martha Beatriz</t>
  </si>
  <si>
    <t>474S Navarro Robledo JOrganizacióne Luis</t>
  </si>
  <si>
    <t>490S Torres Aguilar JOrganizacióne</t>
  </si>
  <si>
    <t>287S Castro González JOrganizacióne</t>
  </si>
  <si>
    <t xml:space="preserve">   CONSEJEROS ELECTORALES</t>
  </si>
  <si>
    <t xml:space="preserve">   1 CONSEJEROS REPRESENTANTES</t>
  </si>
  <si>
    <t xml:space="preserve">   2 CONSEJEROS ELECTORALES</t>
  </si>
  <si>
    <t xml:space="preserve">  3  PRESIDENCIA</t>
  </si>
  <si>
    <t xml:space="preserve">Jefe de   </t>
  </si>
  <si>
    <t xml:space="preserve">  4  SECRETARIA EJECUTIVA</t>
  </si>
  <si>
    <t>Jefe de   de Archivo</t>
  </si>
  <si>
    <t>Jefe de   de Evaluacion</t>
  </si>
  <si>
    <t xml:space="preserve">  5  ADMINISTRACIÓN Y FINANZAS</t>
  </si>
  <si>
    <t>Jefe de   Contabilidad</t>
  </si>
  <si>
    <t>Jefe de   de Estadística y Análisis</t>
  </si>
  <si>
    <t>Jefe de   de Diseño Electoral</t>
  </si>
  <si>
    <t xml:space="preserve">   8 JURÍDICO</t>
  </si>
  <si>
    <t xml:space="preserve">  9  INFORMÁTICA</t>
  </si>
  <si>
    <t xml:space="preserve">   17 PRERROGATIVAS</t>
  </si>
  <si>
    <t>Jefe de   Juridico</t>
  </si>
  <si>
    <t xml:space="preserve">  18 UNIDAD DE TRANSPARENCIA E INFORMACION PUBLICA </t>
  </si>
  <si>
    <t xml:space="preserve">Jefe de  </t>
  </si>
  <si>
    <t xml:space="preserve">  21 SECRETARIA TÉCNICA DE COMISIONES</t>
  </si>
  <si>
    <t xml:space="preserve">  23 U.F.R.P.P.</t>
  </si>
  <si>
    <t xml:space="preserve">  24 CONTRALORÍA</t>
  </si>
  <si>
    <t xml:space="preserve">  25 DIRECCION GENERAL</t>
  </si>
  <si>
    <t xml:space="preserve">  26 UNIDAD EDITORIAL</t>
  </si>
  <si>
    <t>Jefe de   de Ediciones y Publicaciones</t>
  </si>
  <si>
    <t xml:space="preserve">   27 PARTICIPACION CIUDADANA</t>
  </si>
  <si>
    <t xml:space="preserve">   1 SECRETARIA EJECUTIVA</t>
  </si>
  <si>
    <t xml:space="preserve">  3 JURIDICO</t>
  </si>
  <si>
    <t xml:space="preserve">  5 ADMINISTRACION Y FINANZAS</t>
  </si>
  <si>
    <t xml:space="preserve">  6 COMUNICACION SOCIAL</t>
  </si>
  <si>
    <t xml:space="preserve">  8 INFORMATICA</t>
  </si>
  <si>
    <t>Jefe de   Cento Estadistico "A"</t>
  </si>
  <si>
    <t xml:space="preserve">  16 U.F.R.P.P.</t>
  </si>
  <si>
    <t xml:space="preserve">  20 CONTRALORIA GENERAL</t>
  </si>
  <si>
    <t xml:space="preserve">Capacitación Distrito 6 Zapopan </t>
  </si>
  <si>
    <t xml:space="preserve">Capacitación Distrito 8 Guadalajara </t>
  </si>
  <si>
    <t xml:space="preserve">Capacitación Distrito 9 Guadalajara </t>
  </si>
  <si>
    <t xml:space="preserve">Capacitación Distrito  Zapopan </t>
  </si>
  <si>
    <t xml:space="preserve">Capacitación Distrito  Guadalajara </t>
  </si>
  <si>
    <t xml:space="preserve">Capacitación Distrito 12 Guadalajara </t>
  </si>
  <si>
    <t xml:space="preserve">Capacitación Distrito 13 Guadalajara </t>
  </si>
  <si>
    <t xml:space="preserve">Capacitación Distrito 14 Guadalajara </t>
  </si>
  <si>
    <t xml:space="preserve">Capacitación Distrito 15 La Barca </t>
  </si>
  <si>
    <t xml:space="preserve">Capacitación Distrito 16 Tlaquepaque </t>
  </si>
  <si>
    <t xml:space="preserve">Capacitación Distrito 17 Jocotepec </t>
  </si>
  <si>
    <t xml:space="preserve">Capacitación Distrito 17 Zapotlanejo </t>
  </si>
  <si>
    <t xml:space="preserve">Capacitación Distrito 18 Autlán de Navarro </t>
  </si>
  <si>
    <t xml:space="preserve">Capacitación Distrito 18 Ameca </t>
  </si>
  <si>
    <t xml:space="preserve">Capacitación Distrito 19 Zapotlán El Grande </t>
  </si>
  <si>
    <t xml:space="preserve">Capacitación Distrito 20 Tonalá </t>
  </si>
  <si>
    <t xml:space="preserve">Organización Distrito 1 Colotlán </t>
  </si>
  <si>
    <t xml:space="preserve">Organización Distrito 1 Tequila </t>
  </si>
  <si>
    <t xml:space="preserve">Organización Distrito 1 Tala </t>
  </si>
  <si>
    <t xml:space="preserve">Organización Distrito 1 Ixtlahuacan </t>
  </si>
  <si>
    <t xml:space="preserve">Organización Distrito 2 Lagos de Moreno </t>
  </si>
  <si>
    <t xml:space="preserve">Organización Distrito 3 Tepatitlán de Morelos </t>
  </si>
  <si>
    <t xml:space="preserve">Organización Distrito 4 Zapopan </t>
  </si>
  <si>
    <t xml:space="preserve">Organización Distrito 5 Puerto Vallarta </t>
  </si>
  <si>
    <t xml:space="preserve">Organización Distrito 5 Atenguillo </t>
  </si>
  <si>
    <t xml:space="preserve">Organización Distrito 6 Zapopan </t>
  </si>
  <si>
    <t xml:space="preserve">Organización Distrito 7 Tlaquepaque </t>
  </si>
  <si>
    <t xml:space="preserve">Organización Distrito 8 Guadalajara </t>
  </si>
  <si>
    <t xml:space="preserve">Organización Distrito 9 Guadalajara </t>
  </si>
  <si>
    <t xml:space="preserve">Organización Distrito 10 Zapopan </t>
  </si>
  <si>
    <t xml:space="preserve">Organización Distrito 11  Guadalajara </t>
  </si>
  <si>
    <t xml:space="preserve">Organización Distrito 12 Guadalajara </t>
  </si>
  <si>
    <t xml:space="preserve">Organización Distrito 14 Guadalajara </t>
  </si>
  <si>
    <t xml:space="preserve">Organización Distrito 15 La Barca </t>
  </si>
  <si>
    <t xml:space="preserve">Organización Distrito 16 Tlaquepaque </t>
  </si>
  <si>
    <t xml:space="preserve">Organización Distrito 17 Jocotepec </t>
  </si>
  <si>
    <t xml:space="preserve">Organización Distrito 17 Zapotlanejo </t>
  </si>
  <si>
    <t xml:space="preserve">Organización Distrito 18 Autlán de Navarro </t>
  </si>
  <si>
    <t xml:space="preserve">Organización Distrito 18 Ameca </t>
  </si>
  <si>
    <t xml:space="preserve">Organización Distrito 19 Zapotlán el Grande </t>
  </si>
  <si>
    <t xml:space="preserve">Organización Distrito 20 Tonala </t>
  </si>
  <si>
    <t xml:space="preserve">Organización Distrito 13 Guadalajara </t>
  </si>
  <si>
    <t xml:space="preserve">Capacitación Distrito 7 Tlaquepaque </t>
  </si>
  <si>
    <t>4158 Ramos Ortega Gabriela Guadalupe</t>
  </si>
  <si>
    <t>4170 Pérez Villarino Aida</t>
  </si>
  <si>
    <t>4289 Amezcua  Boytez Oscar Manuel</t>
  </si>
  <si>
    <t xml:space="preserve">  6  Organización</t>
  </si>
  <si>
    <t xml:space="preserve">  7 Capacitación</t>
  </si>
  <si>
    <t>4 PRERROGATIVAS</t>
  </si>
  <si>
    <t>4275 Fernández  Vargas Alejandra</t>
  </si>
  <si>
    <t>4276 Guzmán  Alvarez Adriana Nallely</t>
  </si>
  <si>
    <t>4134 Uribe Jáuregui Carlos Arturo</t>
  </si>
  <si>
    <t>4139 Camacho Morelos Rommel Francisco</t>
  </si>
  <si>
    <t>4143 Martín Dorantes José De Jesús</t>
  </si>
  <si>
    <t>4151 Rodríguez Gómez Edith Monzerrat</t>
  </si>
  <si>
    <t>4168 Ortíz Molina Luis Alfonso</t>
  </si>
  <si>
    <t xml:space="preserve">4288 Huerta  Valle Cindy Mariana </t>
  </si>
  <si>
    <t>4290 Vega  Flores  Eleno Rafael</t>
  </si>
  <si>
    <t xml:space="preserve">4291 Rocha  Alejandre  Miguel Ángel </t>
  </si>
  <si>
    <t xml:space="preserve">4294 Becerra  Correa  Karla </t>
  </si>
  <si>
    <t xml:space="preserve">4295 Chávez  Núñez Hilda Erika </t>
  </si>
  <si>
    <t>4296 Preciado López  Carmen Olivia</t>
  </si>
  <si>
    <t>4297 Urzua  Pérez Miriam Erica</t>
  </si>
  <si>
    <t>4298 Santoyo  Kameta  Doree Viviana</t>
  </si>
  <si>
    <t>4299 Castillo  Haro  Hilda Nalleli</t>
  </si>
  <si>
    <t>4300 Díaz  Ruíz Priscilla Stephanie</t>
  </si>
  <si>
    <t>4301 Topete  Hernández  Paola Alejandra</t>
  </si>
  <si>
    <t>4302 Olmos  López Juan Manuel</t>
  </si>
  <si>
    <t>4310 Castellanos Pérez Rafael</t>
  </si>
  <si>
    <t>4311 Sánchez Estévez María Guadalupe</t>
  </si>
  <si>
    <t>Enlace Operativo</t>
  </si>
  <si>
    <t>3033 Ortíz Cid Carlos Bernardo</t>
  </si>
  <si>
    <t>10  Organización</t>
  </si>
  <si>
    <t xml:space="preserve">  448 Pacheco Martínez María Cecilia</t>
  </si>
  <si>
    <t>4279 Godínez  García Gabriela Guadalupe</t>
  </si>
  <si>
    <t>4306 Flores  Corral Talya Daniella</t>
  </si>
  <si>
    <t>4312 Velázquez Sánchez David</t>
  </si>
  <si>
    <t>1419 Torres Castillo Alberto</t>
  </si>
  <si>
    <t>3292 González García Luis Martín</t>
  </si>
  <si>
    <t>4105 Cabrales Olvera Edmundo</t>
  </si>
  <si>
    <t>4107 Sánchez Hernández Cesar Octavio</t>
  </si>
  <si>
    <t>4303 Santana Cruz Miguel Angel</t>
  </si>
  <si>
    <t>4305 Melendez Sánchez Ramón</t>
  </si>
  <si>
    <t>4308 Flores Martínez Ramon</t>
  </si>
  <si>
    <t>4309 Espinosa  Chapela Eliezer</t>
  </si>
  <si>
    <t>4246 Guijarro  Magaña  Samuel</t>
  </si>
  <si>
    <t>4265 Flores Velázquez Daniel Siddartha</t>
  </si>
  <si>
    <t>4266 Loza Castañeda Claudia Angélica</t>
  </si>
  <si>
    <t>4267 Gutiérrez Mora Héctor Xavier</t>
  </si>
  <si>
    <t>4280 González  Flores Margarita</t>
  </si>
  <si>
    <t>4281 Meléndez  Rodríguez Juan Luis</t>
  </si>
  <si>
    <t>4282 Chávez  Mendoza Juan Carlos</t>
  </si>
  <si>
    <t>4283 Fernández  Guerrero  Hugo</t>
  </si>
  <si>
    <t>4284 Hernández Calderón Janai</t>
  </si>
  <si>
    <t>4285 Cuellar Ochoa Edgar Eduardo</t>
  </si>
  <si>
    <t>4286 Cámara Morales Carlos Andrés</t>
  </si>
  <si>
    <t>4287 Ortíz Ávila Víctor Hugo</t>
  </si>
  <si>
    <t>4292 Márquez  García  Lorena</t>
  </si>
  <si>
    <t>4274 Barbosa Padilla Claudia De Ma. Konstanza</t>
  </si>
  <si>
    <t>Departamento 11 Capacitación</t>
  </si>
  <si>
    <t xml:space="preserve">  10  COMUNICACIÓN SOCIAL</t>
  </si>
  <si>
    <t>14 UNIDAD DE TRANSPARENCIA E INFORMACION</t>
  </si>
  <si>
    <t xml:space="preserve"> 15 SECRETARIA TÉCNICA DE COMISIONES</t>
  </si>
  <si>
    <t>4307 Jiménez Pérez Martha Cecilia</t>
  </si>
  <si>
    <t>22 PARTICIPACION CIUDADANA</t>
  </si>
  <si>
    <t xml:space="preserve"> 4277 Macias Flores Sandra Yadira</t>
  </si>
  <si>
    <t xml:space="preserve"> 4278 Hernández Santos Zaira Beatriz</t>
  </si>
  <si>
    <t>4242 Ibarra Limón Ana Paula</t>
  </si>
  <si>
    <t>4244 García  Muñíz Eva</t>
  </si>
  <si>
    <t>4272 De La Torre Ríos Ana Gabriela</t>
  </si>
  <si>
    <t>Notificador "A"</t>
  </si>
  <si>
    <t>Coordinador Central B</t>
  </si>
  <si>
    <t>Secretaria B</t>
  </si>
  <si>
    <t>Coordinador Técnico "A"</t>
  </si>
  <si>
    <t xml:space="preserve">  419 Várgas Rodríguez Ana Cristina</t>
  </si>
  <si>
    <t>24 UNIDAD EDITORIAL</t>
  </si>
  <si>
    <t>Diseñador</t>
  </si>
  <si>
    <t>SUMA EVENTUALES</t>
  </si>
  <si>
    <t>SUMA BASE</t>
  </si>
  <si>
    <t>ACUMULADO</t>
  </si>
  <si>
    <t>40610 Delgado Mayorga Edgar Ramsés</t>
  </si>
  <si>
    <t>46707 Aguilar  López  Alejandro</t>
  </si>
  <si>
    <t>46708 Gutiérrez  Guzmán  Emmanuel</t>
  </si>
  <si>
    <t>46710 Sandoval  Marentes Christian Guillermo</t>
  </si>
  <si>
    <t>46711 Soto González Fernando</t>
  </si>
  <si>
    <t>46718 García  Bobadilla Alberto De Jesús</t>
  </si>
  <si>
    <t>46719 Mujica Anaya José Argel</t>
  </si>
  <si>
    <t>46720 Macías  Rodríguez Eduardo Antonio</t>
  </si>
  <si>
    <t>46722 Sánchez  Silva Miguel Angel</t>
  </si>
  <si>
    <t>46723 Ibarra Pastor Oscar Alejandro</t>
  </si>
  <si>
    <t>46725 Luna García Juan Manuel</t>
  </si>
  <si>
    <t>4067 Gándara Cárdenas Francisco</t>
  </si>
  <si>
    <t>4073 Ruiz Ambriz Beatriz Isabel</t>
  </si>
  <si>
    <t>4028 Rubalcava Pérez Héctor</t>
  </si>
  <si>
    <t>40601 Plascencia Cárdenas Alejandro</t>
  </si>
  <si>
    <t>40670 Espinoza Montes Edgar Alfonso</t>
  </si>
  <si>
    <t>4109 Espinosa Baena Juan Antonio</t>
  </si>
  <si>
    <t xml:space="preserve">46713 Santacruz Ochoa  Gerardo Adrián </t>
  </si>
  <si>
    <t>46714 Camacho  Gómez Adrián Gerardo</t>
  </si>
  <si>
    <t>4032 Torres Carvajal Cristobal Adrián</t>
  </si>
  <si>
    <t>4036 Barraza Rodríguez Paola Gisela</t>
  </si>
  <si>
    <t>40603 Muñoz Ochoa Julio</t>
  </si>
  <si>
    <t>40600 Gómez Curiel José Crispin</t>
  </si>
  <si>
    <t>46715 Martínez  Castro Adolfo Ernesto</t>
  </si>
  <si>
    <t xml:space="preserve">40716 Quijas  Barragán  José Antonio </t>
  </si>
  <si>
    <t>4041 Trujillo Sánchez Fernando</t>
  </si>
  <si>
    <t>4062 Meléndez Sánchez Adriana</t>
  </si>
  <si>
    <t>4043 Rivera Mexicano Arturo</t>
  </si>
  <si>
    <t>4071 Guerra Villanueva Carlos</t>
  </si>
  <si>
    <t>4069 Rubio Montaño Fernando</t>
  </si>
  <si>
    <t>4061 Del Toro Hernández Rafael</t>
  </si>
  <si>
    <t>46690 Gómez Villa Leticia</t>
  </si>
  <si>
    <t>4081 Jiménez Barajas Clemente Gerardo</t>
  </si>
  <si>
    <t>46697 Cerda  Gonzalez José Efren</t>
  </si>
  <si>
    <t>46698 Flores Godoy Gabriel Alejandro</t>
  </si>
  <si>
    <t>46699 Cajigal García Laura Elena</t>
  </si>
  <si>
    <t>46700 García  Martínez Mónica Del Rocío</t>
  </si>
  <si>
    <t>46701 Valencia Bautista Sandra Lorena</t>
  </si>
  <si>
    <t>46691 Hernández Flores Juan Guillermo</t>
  </si>
  <si>
    <t>46702 Marquez  Tapia Miguel Angel</t>
  </si>
  <si>
    <t>4092 Castañeda Chavez Eduardo</t>
  </si>
  <si>
    <t>4078 Salazar Partida Juan Miguel</t>
  </si>
  <si>
    <t>4077 Romo Blanco María Del Carmen</t>
  </si>
  <si>
    <t>4076 Sepulveda Pineda José Nicolás</t>
  </si>
  <si>
    <t>46696 Herrera Arredondo Laura Alejandra</t>
  </si>
  <si>
    <t>4080 Gómez Cabrera Juan Manuel</t>
  </si>
  <si>
    <t>4082 Martínez Gómez Alejandro</t>
  </si>
  <si>
    <t>4083 Ramírez Hernández Liliana De Jesús</t>
  </si>
  <si>
    <t>46703 Cortés Cortés José Ma.</t>
  </si>
  <si>
    <t>46704 Mojarro Orozco Rosa María</t>
  </si>
  <si>
    <t>46705 Contreras Contreras Felipe</t>
  </si>
  <si>
    <t>4096 Macías Durán Alfredo</t>
  </si>
  <si>
    <t>4097 Álvarez Rosas Roberto</t>
  </si>
  <si>
    <t>46706 Velasco  Perales Marla Suleyka</t>
  </si>
  <si>
    <t>4089 Guzmán Romero Ivette</t>
  </si>
  <si>
    <t>4072 Cuevas Quintero Sinuhé Guillermo</t>
  </si>
  <si>
    <t>4026 Murillo Ruiz Manuel</t>
  </si>
  <si>
    <t>46712 Sánchez  Estévez Manuel</t>
  </si>
  <si>
    <t>4030 Amezcua Calderón Israel De Jesús</t>
  </si>
  <si>
    <t>46717 Maciel  Iñiguez  Jesús Fabián</t>
  </si>
  <si>
    <t>4044 López Rodríguez José De Jesús</t>
  </si>
  <si>
    <t>4093 Villasano Barron María Leticia</t>
  </si>
  <si>
    <t>46709 Reynoso Ruiz María De Jesús</t>
  </si>
  <si>
    <t>Distrito 1 Organización</t>
  </si>
  <si>
    <t>Distrito 2 Organización</t>
  </si>
  <si>
    <t>Distrito 3 Organización</t>
  </si>
  <si>
    <t>Distrito 4 Organización</t>
  </si>
  <si>
    <t>Distrito 5 Organización</t>
  </si>
  <si>
    <t>Distrito 6 Organización</t>
  </si>
  <si>
    <t>Distrito 7 Organización</t>
  </si>
  <si>
    <t>Distrito 8 Organización</t>
  </si>
  <si>
    <t>Distrito 9 Organización</t>
  </si>
  <si>
    <t>Distrito 10 Organización</t>
  </si>
  <si>
    <t>Distrito 11 Organización</t>
  </si>
  <si>
    <t>Distrito 12 Organización</t>
  </si>
  <si>
    <t>Distrito 13 Organización</t>
  </si>
  <si>
    <t>Distrito 14 Organización</t>
  </si>
  <si>
    <t>Distrito 15 Organización</t>
  </si>
  <si>
    <t>Distrito 16 Organización</t>
  </si>
  <si>
    <t>Distrito 17 Organización</t>
  </si>
  <si>
    <t>Distrito 18 Organización</t>
  </si>
  <si>
    <t>Distrito 19 Organización</t>
  </si>
  <si>
    <t>Distrito 20 Organización</t>
  </si>
  <si>
    <t>Distrito 1 Organización Tala</t>
  </si>
  <si>
    <t>Distrito 1 Organización Tequila</t>
  </si>
  <si>
    <t>Distrito 1 Organización Ixtlahuacan</t>
  </si>
  <si>
    <t>Distrito 5 Organización Atenguillo</t>
  </si>
  <si>
    <t>Distrito 17 Organización Zapotlanejo</t>
  </si>
  <si>
    <t>Distrito 18 Organización Ameca</t>
  </si>
  <si>
    <t xml:space="preserve">Distrito 1 Capacitación-Colotlan </t>
  </si>
  <si>
    <t>Distrito 1 Capacitación-Tequila</t>
  </si>
  <si>
    <t>Distrito 1 Capacitación-Tala</t>
  </si>
  <si>
    <t>Distrito 1 Capacitación-Ixtlahuacan</t>
  </si>
  <si>
    <t>Distrito 2 Capacitación</t>
  </si>
  <si>
    <t>Distrito 3 Capacitación-Tepatitlán</t>
  </si>
  <si>
    <t>Distrito 4 Capacitación</t>
  </si>
  <si>
    <t>Distrito 5 Capacitación-Puerto Vallarta</t>
  </si>
  <si>
    <t>Distrito 5 Capacitación-Atenguillo</t>
  </si>
  <si>
    <t>Distrito 6 Capacitación</t>
  </si>
  <si>
    <t>Distrito 7 Capacitación</t>
  </si>
  <si>
    <t>Distrito 8 Capacitación</t>
  </si>
  <si>
    <t>Distrito 9 Capacitación</t>
  </si>
  <si>
    <t>Distrito 10 Capacitación</t>
  </si>
  <si>
    <t>Distrito 11 Capacitación</t>
  </si>
  <si>
    <t>Distrito 12 Capacitación</t>
  </si>
  <si>
    <t>Distrito 13 Capacitación</t>
  </si>
  <si>
    <t>Distrito 14 Capacitación</t>
  </si>
  <si>
    <t>Distrito 15 Capacitación-La Barca</t>
  </si>
  <si>
    <t>Distrito 16 Capacitación-Tlaquepaque</t>
  </si>
  <si>
    <t>Distrito 17 Capacitación-Jocotepec</t>
  </si>
  <si>
    <t>Distrito 17 Capacitación-Zapotlanejo</t>
  </si>
  <si>
    <t>Distrito 18 Capacitación-Autlán de Navarro</t>
  </si>
  <si>
    <t>Distrito 18 Capacitación-Ameca</t>
  </si>
  <si>
    <t>Distrito 19 Capacitación-Cd. Guzmán</t>
  </si>
  <si>
    <t>Distrito 20 Capacitación-Tonalá</t>
  </si>
  <si>
    <t>SUMA COORDINADORES</t>
  </si>
  <si>
    <t>451S Rodríguez Bogaro Benjamín</t>
  </si>
  <si>
    <t>SUMA SUBCOORDINADORES</t>
  </si>
  <si>
    <t>SUBCORDINADORES DISTRITALES</t>
  </si>
  <si>
    <t>Coordinador Distrital Informatica Distrito 1</t>
  </si>
  <si>
    <t>Coordinador Distrital Informatica Distrito 3</t>
  </si>
  <si>
    <t xml:space="preserve">Coordinador Distrital Informatica Distrito 2 </t>
  </si>
  <si>
    <t>Coordinador Distrital Informatica Distrito 4</t>
  </si>
  <si>
    <t>Coordinador Distrital Informatica Distrito 5</t>
  </si>
  <si>
    <t>Coordinador Distrital Informatica Distrito 6</t>
  </si>
  <si>
    <t>Coordinador Distrital Informatica Distrito 7</t>
  </si>
  <si>
    <t>Coordinador Distrital Informatica Distrito 8</t>
  </si>
  <si>
    <t>Coordinador Distrital Informatica Distrito 9</t>
  </si>
  <si>
    <t>Coordinador Distrital Informatica Distrito 11</t>
  </si>
  <si>
    <t>Coordinador Distrital Informatica Distrito 12</t>
  </si>
  <si>
    <t>Coordinador Distrital Informatica Distrito 13</t>
  </si>
  <si>
    <t xml:space="preserve">46721 Magaña Carreón José De Jesús </t>
  </si>
  <si>
    <t>Coordinador Distrital Informatica Distrito 14</t>
  </si>
  <si>
    <t>Coordinador Distrital Informatica Distrito 15</t>
  </si>
  <si>
    <t>Coordinador Distrital Informatica Distrito 16</t>
  </si>
  <si>
    <t>Coordinador Distrital Informatica Distrito 17</t>
  </si>
  <si>
    <t>Coordinador Distrital Informatica Distrito 18</t>
  </si>
  <si>
    <t>Coordinador Distrital Informatica Distrito 1 C.A. Ixtlahuacan</t>
  </si>
  <si>
    <t>Coordinador Distrital Informatica Distrito 1 C.A. Tala</t>
  </si>
  <si>
    <t>Coordinador Distrital Informatica Distrito 17 C.A. Zapotlanejo</t>
  </si>
  <si>
    <t>Coordinador Distrital Informatica Distrito 20</t>
  </si>
  <si>
    <t>Coordinador Distrital Informatica Distrito 19</t>
  </si>
  <si>
    <t>Coordinador Distrital Informatica Distrito 5 C.A. Atenguillo</t>
  </si>
  <si>
    <t>430S López  Torres Jorge</t>
  </si>
  <si>
    <t>4318 Loza Puga Alejandra Ivette</t>
  </si>
  <si>
    <t>Coordinador Distrital Informatica Distrito 1 C.A. Tequila</t>
  </si>
  <si>
    <t>46727 Gaytán Arias Antonio De Jesus</t>
  </si>
  <si>
    <t xml:space="preserve">4320 Ramírez  Arellano  Héctor Hugo </t>
  </si>
  <si>
    <t>4313 Contreras Lopez Concepción</t>
  </si>
  <si>
    <t>4206 Romo Nuño Daniel Alejandro</t>
  </si>
  <si>
    <t>4315 Ibarra Cárdenas David</t>
  </si>
  <si>
    <t>Jefe de Departamento "A"</t>
  </si>
  <si>
    <t xml:space="preserve">  23 DIRECCION GENERAL</t>
  </si>
  <si>
    <t>4316 Hermosillo de Loera Manuel</t>
  </si>
  <si>
    <t>4317 Curiel Peña Sandra Izet</t>
  </si>
  <si>
    <t>4319 Pano Loera Gabriela</t>
  </si>
  <si>
    <t>3232 Cid López Horacio</t>
  </si>
  <si>
    <t>531S Quintero Chávez Pablo Omar</t>
  </si>
  <si>
    <t>535S Gutiérrez Zamarripa Cesar</t>
  </si>
  <si>
    <t>538S Servín Jiménez  José Manuel</t>
  </si>
  <si>
    <t>536S Nario Delgado María Bianel</t>
  </si>
  <si>
    <t>443S Martínez Flores Mario Ernesto</t>
  </si>
  <si>
    <t xml:space="preserve">Capacitación Distrito 10  Zapopan </t>
  </si>
  <si>
    <t xml:space="preserve">Capacitación Distrito 11  Guadalajara </t>
  </si>
  <si>
    <t xml:space="preserve">Capacitación Distrito 11 Guadalajara </t>
  </si>
  <si>
    <t>542S Cervantes Carrillo Siria Alejandra</t>
  </si>
  <si>
    <t>541S Briseño Domínguez Iris Paulina</t>
  </si>
  <si>
    <t>540S Díaz Rodríguez  Edgar Jesús</t>
  </si>
  <si>
    <t>539S Gheno Gutiérrez Alberto</t>
  </si>
  <si>
    <t>537S López Martín Maritza Jazmín</t>
  </si>
  <si>
    <t>ultimo dia laborado 8 de diciembre</t>
  </si>
  <si>
    <t xml:space="preserve">  </t>
  </si>
  <si>
    <t>PUESTO</t>
  </si>
  <si>
    <t>OBSERVACIONES</t>
  </si>
  <si>
    <t>4245 Horta Cosío Gustavo</t>
  </si>
  <si>
    <t>3234 Gonzalez Castellanos Mario Humberto</t>
  </si>
  <si>
    <t>4322 Hernandez Davalos de Zoara Alejandra</t>
  </si>
  <si>
    <t>9 PRESIDENCIA</t>
  </si>
  <si>
    <t>4194 Castillo Jardines Mayra Alejandra</t>
  </si>
  <si>
    <t>Auxiliar "A"</t>
  </si>
  <si>
    <t>46728 Solano Rïos Miguel Angel</t>
  </si>
  <si>
    <t>Coordinador Distrital Informatica Distrito 18 C.A. Ameca</t>
  </si>
  <si>
    <t>544S Alatorre Martinez Angelica</t>
  </si>
  <si>
    <t>388S Rodríguez Banaro Martha Beatriz</t>
  </si>
  <si>
    <t>545S Rivas González Omar Felipe</t>
  </si>
  <si>
    <t>546S Medina Riebling Fabricio Antonio</t>
  </si>
  <si>
    <t>3071 Gómez Rojas Silvestre</t>
  </si>
  <si>
    <t>3257 Solis Pérez Maria Del Carmen</t>
  </si>
  <si>
    <t>3287 Salinas Dávila Dario</t>
  </si>
  <si>
    <t xml:space="preserve"> 4314Aguirre Flores Alvaro Gilberto</t>
  </si>
  <si>
    <t>Coordinador Central RENUNCIO EL 21 DE DICIEMBRE 2011</t>
  </si>
  <si>
    <t>Organización Distrito 4 Zapopan Renuncia 28/12/2011</t>
  </si>
  <si>
    <t xml:space="preserve">   3038 Gallego Ávila Héctor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</si>
</sst>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&quot;$&quot;#,##0.00"/>
    <numFmt numFmtId="187" formatCode="&quot;$&quot;#,##0.00_);[Red]\(&quot;$&quot;#,##0.00\)"/>
    <numFmt numFmtId="188" formatCode="#,##0.0"/>
    <numFmt numFmtId="189" formatCode="#,##0.00000000000000"/>
    <numFmt numFmtId="190" formatCode="_-[$€-2]* #,##0.00_-;\-[$€-2]* #,##0.00_-;_-[$€-2]* &quot;-&quot;??_-"/>
    <numFmt numFmtId="191" formatCode="#,##0.00_ ;\-#,##0.00\ "/>
    <numFmt numFmtId="192" formatCode="_-* #,##0.000_-;\-* #,##0.000_-;_-* &quot;-&quot;??_-;_-@_-"/>
    <numFmt numFmtId="193" formatCode="_-* #,##0.0000_-;\-* #,##0.0000_-;_-* &quot;-&quot;??_-;_-@_-"/>
    <numFmt numFmtId="194" formatCode="#,##0.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9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34" borderId="0" xfId="0" applyFont="1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4" borderId="11" xfId="0" applyFont="1" applyFill="1" applyBorder="1" applyAlignment="1">
      <alignment/>
    </xf>
    <xf numFmtId="0" fontId="0" fillId="0" borderId="0" xfId="0" applyFont="1" applyAlignment="1">
      <alignment vertical="center" wrapText="1"/>
    </xf>
    <xf numFmtId="0" fontId="0" fillId="34" borderId="0" xfId="0" applyFill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0" fillId="34" borderId="1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8" fillId="34" borderId="0" xfId="0" applyFont="1" applyFill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NumberFormat="1" applyFont="1" applyAlignment="1">
      <alignment vertical="center" wrapText="1"/>
    </xf>
    <xf numFmtId="186" fontId="0" fillId="34" borderId="0" xfId="0" applyNumberFormat="1" applyFont="1" applyFill="1" applyAlignment="1">
      <alignment vertical="center" wrapText="1"/>
    </xf>
    <xf numFmtId="186" fontId="0" fillId="0" borderId="0" xfId="0" applyNumberFormat="1" applyFont="1" applyBorder="1" applyAlignment="1">
      <alignment vertical="center" wrapText="1"/>
    </xf>
    <xf numFmtId="0" fontId="0" fillId="34" borderId="0" xfId="0" applyFill="1" applyAlignment="1">
      <alignment vertical="center" wrapText="1"/>
    </xf>
    <xf numFmtId="0" fontId="0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5" fillId="34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5" borderId="0" xfId="0" applyFont="1" applyFill="1" applyAlignment="1">
      <alignment vertical="center" wrapText="1"/>
    </xf>
    <xf numFmtId="0" fontId="0" fillId="35" borderId="0" xfId="0" applyFont="1" applyFill="1" applyAlignment="1">
      <alignment/>
    </xf>
    <xf numFmtId="0" fontId="0" fillId="34" borderId="0" xfId="0" applyFill="1" applyAlignment="1">
      <alignment horizontal="center"/>
    </xf>
    <xf numFmtId="0" fontId="0" fillId="35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13" xfId="0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6" borderId="0" xfId="0" applyFont="1" applyFill="1" applyAlignment="1">
      <alignment vertical="center" wrapText="1"/>
    </xf>
    <xf numFmtId="0" fontId="0" fillId="36" borderId="0" xfId="0" applyFont="1" applyFill="1" applyBorder="1" applyAlignment="1">
      <alignment/>
    </xf>
    <xf numFmtId="0" fontId="0" fillId="36" borderId="11" xfId="0" applyFill="1" applyBorder="1" applyAlignment="1">
      <alignment/>
    </xf>
    <xf numFmtId="0" fontId="0" fillId="37" borderId="0" xfId="0" applyFont="1" applyFill="1" applyAlignment="1">
      <alignment vertical="center" wrapText="1"/>
    </xf>
    <xf numFmtId="0" fontId="6" fillId="36" borderId="11" xfId="0" applyFont="1" applyFill="1" applyBorder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0" fillId="37" borderId="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36" borderId="0" xfId="0" applyFill="1" applyAlignment="1">
      <alignment horizontal="center"/>
    </xf>
    <xf numFmtId="0" fontId="0" fillId="0" borderId="0" xfId="0" applyFont="1" applyAlignment="1">
      <alignment vertical="center" wrapText="1"/>
    </xf>
    <xf numFmtId="0" fontId="6" fillId="36" borderId="0" xfId="0" applyFont="1" applyFill="1" applyAlignment="1">
      <alignment/>
    </xf>
    <xf numFmtId="0" fontId="0" fillId="36" borderId="0" xfId="0" applyFill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36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1" xfId="0" applyFont="1" applyBorder="1" applyAlignment="1">
      <alignment/>
    </xf>
    <xf numFmtId="0" fontId="0" fillId="0" borderId="0" xfId="0" applyNumberFormat="1" applyAlignment="1">
      <alignment horizontal="center"/>
    </xf>
    <xf numFmtId="0" fontId="7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34" borderId="0" xfId="0" applyNumberFormat="1" applyFill="1" applyAlignment="1">
      <alignment horizontal="center"/>
    </xf>
    <xf numFmtId="0" fontId="0" fillId="34" borderId="0" xfId="0" applyNumberFormat="1" applyFill="1" applyBorder="1" applyAlignment="1">
      <alignment horizontal="center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5" fillId="36" borderId="0" xfId="0" applyFont="1" applyFill="1" applyBorder="1" applyAlignment="1">
      <alignment/>
    </xf>
    <xf numFmtId="0" fontId="10" fillId="36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9" fillId="0" borderId="0" xfId="0" applyFont="1" applyBorder="1" applyAlignment="1">
      <alignment/>
    </xf>
    <xf numFmtId="0" fontId="7" fillId="34" borderId="0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 horizontal="center" vertical="center" wrapText="1"/>
    </xf>
    <xf numFmtId="0" fontId="7" fillId="34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12" fillId="0" borderId="0" xfId="0" applyFont="1" applyFill="1" applyBorder="1" applyAlignment="1">
      <alignment horizontal="right"/>
    </xf>
    <xf numFmtId="0" fontId="12" fillId="0" borderId="0" xfId="0" applyNumberFormat="1" applyFont="1" applyAlignment="1">
      <alignment horizontal="center"/>
    </xf>
    <xf numFmtId="0" fontId="12" fillId="34" borderId="0" xfId="0" applyFont="1" applyFill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50" fillId="0" borderId="0" xfId="0" applyFont="1" applyAlignment="1">
      <alignment/>
    </xf>
    <xf numFmtId="0" fontId="5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12" fillId="36" borderId="0" xfId="0" applyFont="1" applyFill="1" applyAlignment="1">
      <alignment/>
    </xf>
    <xf numFmtId="0" fontId="12" fillId="36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3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0" fillId="0" borderId="14" xfId="0" applyBorder="1" applyAlignment="1">
      <alignment/>
    </xf>
    <xf numFmtId="0" fontId="0" fillId="38" borderId="0" xfId="0" applyFont="1" applyFill="1" applyAlignment="1">
      <alignment/>
    </xf>
    <xf numFmtId="0" fontId="51" fillId="38" borderId="0" xfId="0" applyFont="1" applyFill="1" applyAlignment="1">
      <alignment/>
    </xf>
    <xf numFmtId="0" fontId="8" fillId="0" borderId="11" xfId="0" applyFont="1" applyBorder="1" applyAlignment="1">
      <alignment/>
    </xf>
    <xf numFmtId="0" fontId="3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D247"/>
  <sheetViews>
    <sheetView zoomScalePageLayoutView="0" workbookViewId="0" topLeftCell="A91">
      <selection activeCell="B112" sqref="B112"/>
    </sheetView>
  </sheetViews>
  <sheetFormatPr defaultColWidth="11.421875" defaultRowHeight="12.75"/>
  <cols>
    <col min="1" max="1" width="7.8515625" style="0" customWidth="1"/>
    <col min="2" max="3" width="46.57421875" style="0" customWidth="1"/>
    <col min="4" max="4" width="11.421875" style="1" customWidth="1"/>
  </cols>
  <sheetData>
    <row r="1" spans="1:3" ht="15.75">
      <c r="A1" s="120" t="s">
        <v>0</v>
      </c>
      <c r="B1" s="120"/>
      <c r="C1" s="120"/>
    </row>
    <row r="2" spans="1:3" ht="15.75">
      <c r="A2" s="120" t="s">
        <v>261</v>
      </c>
      <c r="B2" s="120"/>
      <c r="C2" s="120"/>
    </row>
    <row r="3" spans="1:3" ht="9.75" customHeight="1">
      <c r="A3" s="2"/>
      <c r="B3" s="2"/>
      <c r="C3" s="2"/>
    </row>
    <row r="4" spans="1:3" ht="13.5" thickBot="1">
      <c r="A4" s="3" t="s">
        <v>1</v>
      </c>
      <c r="B4" s="4" t="s">
        <v>2</v>
      </c>
      <c r="C4" s="4"/>
    </row>
    <row r="5" spans="1:3" ht="13.5" thickTop="1">
      <c r="A5" s="2"/>
      <c r="B5" s="5"/>
      <c r="C5" s="5"/>
    </row>
    <row r="6" spans="1:3" ht="12.75">
      <c r="A6" s="6" t="s">
        <v>3</v>
      </c>
      <c r="B6" s="7"/>
      <c r="C6" s="7"/>
    </row>
    <row r="7" spans="1:3" ht="12.75">
      <c r="A7" s="8"/>
      <c r="B7" s="9" t="s">
        <v>4</v>
      </c>
      <c r="C7" s="9"/>
    </row>
    <row r="8" spans="1:3" ht="12.75">
      <c r="A8" s="10">
        <v>1</v>
      </c>
      <c r="B8" s="11" t="s">
        <v>5</v>
      </c>
      <c r="C8" s="11" t="s">
        <v>6</v>
      </c>
    </row>
    <row r="9" spans="1:3" ht="12.75">
      <c r="A9" s="10">
        <f>A8+1</f>
        <v>2</v>
      </c>
      <c r="B9" s="12" t="s">
        <v>7</v>
      </c>
      <c r="C9" s="11" t="s">
        <v>8</v>
      </c>
    </row>
    <row r="10" spans="1:3" ht="12.75">
      <c r="A10" s="10">
        <v>3</v>
      </c>
      <c r="B10" s="13" t="s">
        <v>9</v>
      </c>
      <c r="C10" s="11" t="s">
        <v>8</v>
      </c>
    </row>
    <row r="11" spans="1:3" ht="12.75">
      <c r="A11" s="10">
        <f>+A10+1</f>
        <v>4</v>
      </c>
      <c r="B11" s="11" t="s">
        <v>10</v>
      </c>
      <c r="C11" s="11" t="s">
        <v>8</v>
      </c>
    </row>
    <row r="12" spans="1:3" ht="12.75">
      <c r="A12" s="10">
        <f>A11+1</f>
        <v>5</v>
      </c>
      <c r="B12" s="14" t="s">
        <v>11</v>
      </c>
      <c r="C12" s="11" t="s">
        <v>8</v>
      </c>
    </row>
    <row r="13" spans="1:4" ht="12.75">
      <c r="A13" s="10">
        <f>A12+1</f>
        <v>6</v>
      </c>
      <c r="B13" s="14" t="s">
        <v>12</v>
      </c>
      <c r="C13" s="11" t="s">
        <v>8</v>
      </c>
      <c r="D13" s="14"/>
    </row>
    <row r="14" spans="1:4" ht="15.75" thickBot="1">
      <c r="A14" s="10">
        <f>A13+1</f>
        <v>7</v>
      </c>
      <c r="B14" s="15" t="s">
        <v>13</v>
      </c>
      <c r="C14" s="16" t="s">
        <v>8</v>
      </c>
      <c r="D14" s="17">
        <v>7</v>
      </c>
    </row>
    <row r="15" spans="1:3" ht="13.5" thickTop="1">
      <c r="A15" s="2"/>
      <c r="B15" s="18"/>
      <c r="C15" s="2"/>
    </row>
    <row r="16" spans="1:3" ht="12.75">
      <c r="A16" s="2"/>
      <c r="B16" s="18" t="s">
        <v>14</v>
      </c>
      <c r="C16" s="2"/>
    </row>
    <row r="17" spans="1:3" ht="12.75">
      <c r="A17" s="2">
        <f>+A14+1</f>
        <v>8</v>
      </c>
      <c r="B17" s="19" t="s">
        <v>262</v>
      </c>
      <c r="C17" s="20" t="s">
        <v>15</v>
      </c>
    </row>
    <row r="18" spans="1:3" ht="12.75">
      <c r="A18" s="2">
        <f aca="true" t="shared" si="0" ref="A18:A26">+A17+1</f>
        <v>9</v>
      </c>
      <c r="B18" t="s">
        <v>16</v>
      </c>
      <c r="C18" s="21" t="s">
        <v>15</v>
      </c>
    </row>
    <row r="19" spans="1:3" ht="12.75">
      <c r="A19" s="22">
        <f t="shared" si="0"/>
        <v>10</v>
      </c>
      <c r="B19" t="s">
        <v>17</v>
      </c>
      <c r="C19" s="21" t="s">
        <v>15</v>
      </c>
    </row>
    <row r="20" spans="1:3" ht="12.75">
      <c r="A20" s="22">
        <f t="shared" si="0"/>
        <v>11</v>
      </c>
      <c r="B20" s="23" t="s">
        <v>18</v>
      </c>
      <c r="C20" s="21" t="s">
        <v>15</v>
      </c>
    </row>
    <row r="21" spans="1:3" ht="12.75">
      <c r="A21" s="22">
        <f t="shared" si="0"/>
        <v>12</v>
      </c>
      <c r="B21" t="s">
        <v>19</v>
      </c>
      <c r="C21" s="21" t="s">
        <v>15</v>
      </c>
    </row>
    <row r="22" spans="1:3" ht="12.75">
      <c r="A22" s="22">
        <f t="shared" si="0"/>
        <v>13</v>
      </c>
      <c r="B22" s="20" t="s">
        <v>20</v>
      </c>
      <c r="C22" s="11" t="s">
        <v>21</v>
      </c>
    </row>
    <row r="23" spans="1:3" ht="12.75">
      <c r="A23" s="22">
        <f t="shared" si="0"/>
        <v>14</v>
      </c>
      <c r="B23" s="11" t="s">
        <v>22</v>
      </c>
      <c r="C23" s="11" t="s">
        <v>21</v>
      </c>
    </row>
    <row r="24" spans="1:3" ht="12.75">
      <c r="A24" s="22">
        <f t="shared" si="0"/>
        <v>15</v>
      </c>
      <c r="B24" s="23" t="s">
        <v>313</v>
      </c>
      <c r="C24" s="14" t="s">
        <v>21</v>
      </c>
    </row>
    <row r="25" spans="1:3" ht="12.75">
      <c r="A25" s="22">
        <f t="shared" si="0"/>
        <v>16</v>
      </c>
      <c r="B25" s="24" t="s">
        <v>23</v>
      </c>
      <c r="C25" s="11" t="s">
        <v>21</v>
      </c>
    </row>
    <row r="26" spans="1:4" ht="15.75" thickBot="1">
      <c r="A26" s="22">
        <f t="shared" si="0"/>
        <v>17</v>
      </c>
      <c r="B26" s="25" t="s">
        <v>24</v>
      </c>
      <c r="C26" s="26" t="s">
        <v>21</v>
      </c>
      <c r="D26" s="17">
        <f>17-8+1</f>
        <v>10</v>
      </c>
    </row>
    <row r="27" spans="1:3" ht="13.5" thickTop="1">
      <c r="A27" s="2"/>
      <c r="B27" s="18"/>
      <c r="C27" s="2"/>
    </row>
    <row r="28" spans="1:3" ht="12.75">
      <c r="A28" s="2"/>
      <c r="B28" s="9" t="s">
        <v>25</v>
      </c>
      <c r="C28" s="2"/>
    </row>
    <row r="29" spans="1:3" ht="12.75">
      <c r="A29" s="2">
        <f>+A26+1</f>
        <v>18</v>
      </c>
      <c r="B29" s="2" t="s">
        <v>26</v>
      </c>
      <c r="C29" s="20" t="s">
        <v>27</v>
      </c>
    </row>
    <row r="30" spans="1:3" ht="12.75">
      <c r="A30" s="2">
        <f aca="true" t="shared" si="1" ref="A30:A35">+A29+1</f>
        <v>19</v>
      </c>
      <c r="B30" t="s">
        <v>28</v>
      </c>
      <c r="C30" s="20" t="s">
        <v>29</v>
      </c>
    </row>
    <row r="31" spans="1:3" ht="12.75">
      <c r="A31" s="2">
        <f t="shared" si="1"/>
        <v>20</v>
      </c>
      <c r="B31" s="27" t="s">
        <v>263</v>
      </c>
      <c r="C31" s="21" t="s">
        <v>30</v>
      </c>
    </row>
    <row r="32" spans="1:3" ht="12.75">
      <c r="A32" s="2">
        <f t="shared" si="1"/>
        <v>21</v>
      </c>
      <c r="B32" s="19" t="s">
        <v>31</v>
      </c>
      <c r="C32" s="20" t="s">
        <v>32</v>
      </c>
    </row>
    <row r="33" spans="1:3" ht="12.75">
      <c r="A33" s="2">
        <f t="shared" si="1"/>
        <v>22</v>
      </c>
      <c r="B33" s="21" t="s">
        <v>33</v>
      </c>
      <c r="C33" s="28" t="s">
        <v>34</v>
      </c>
    </row>
    <row r="34" spans="1:3" ht="12.75">
      <c r="A34" s="2">
        <f t="shared" si="1"/>
        <v>23</v>
      </c>
      <c r="B34" s="28" t="s">
        <v>35</v>
      </c>
      <c r="C34" s="28" t="s">
        <v>34</v>
      </c>
    </row>
    <row r="35" spans="1:4" ht="15.75" thickBot="1">
      <c r="A35" s="2">
        <f t="shared" si="1"/>
        <v>24</v>
      </c>
      <c r="B35" s="15" t="s">
        <v>36</v>
      </c>
      <c r="C35" s="29" t="s">
        <v>37</v>
      </c>
      <c r="D35" s="17">
        <f>23-17+1</f>
        <v>7</v>
      </c>
    </row>
    <row r="36" spans="1:3" ht="13.5" thickTop="1">
      <c r="A36" s="2"/>
      <c r="B36" s="23"/>
      <c r="C36" s="21"/>
    </row>
    <row r="37" spans="1:3" ht="12.75">
      <c r="A37" s="2"/>
      <c r="B37" s="9" t="s">
        <v>38</v>
      </c>
      <c r="C37" s="2"/>
    </row>
    <row r="38" spans="1:4" ht="13.5" thickBot="1">
      <c r="A38" s="2">
        <f>+A35+1</f>
        <v>25</v>
      </c>
      <c r="B38" s="16" t="s">
        <v>39</v>
      </c>
      <c r="C38" s="16" t="s">
        <v>21</v>
      </c>
      <c r="D38" s="1">
        <v>1</v>
      </c>
    </row>
    <row r="39" ht="13.5" thickTop="1">
      <c r="A39" s="2" t="s">
        <v>40</v>
      </c>
    </row>
    <row r="40" spans="1:3" ht="12.75">
      <c r="A40" s="2"/>
      <c r="B40" s="9" t="s">
        <v>41</v>
      </c>
      <c r="C40" s="2"/>
    </row>
    <row r="41" spans="1:3" ht="12.75">
      <c r="A41" s="30">
        <f>+A38+1</f>
        <v>26</v>
      </c>
      <c r="B41" t="s">
        <v>264</v>
      </c>
      <c r="C41" s="30" t="s">
        <v>42</v>
      </c>
    </row>
    <row r="42" spans="1:3" ht="12.75">
      <c r="A42" s="30">
        <f aca="true" t="shared" si="2" ref="A42:A50">+A41+1</f>
        <v>27</v>
      </c>
      <c r="B42" s="2" t="s">
        <v>265</v>
      </c>
      <c r="C42" s="28" t="s">
        <v>43</v>
      </c>
    </row>
    <row r="43" spans="1:3" ht="12.75">
      <c r="A43" s="30">
        <f t="shared" si="2"/>
        <v>28</v>
      </c>
      <c r="B43" s="2" t="s">
        <v>266</v>
      </c>
      <c r="C43" s="2" t="s">
        <v>44</v>
      </c>
    </row>
    <row r="44" spans="1:3" ht="12.75">
      <c r="A44" s="30">
        <f t="shared" si="2"/>
        <v>29</v>
      </c>
      <c r="B44" t="s">
        <v>45</v>
      </c>
      <c r="C44" s="20" t="s">
        <v>46</v>
      </c>
    </row>
    <row r="45" spans="1:3" ht="12.75">
      <c r="A45" s="30">
        <f t="shared" si="2"/>
        <v>30</v>
      </c>
      <c r="B45" t="s">
        <v>47</v>
      </c>
      <c r="C45" s="2" t="s">
        <v>46</v>
      </c>
    </row>
    <row r="46" spans="1:3" ht="12.75">
      <c r="A46" s="30">
        <f t="shared" si="2"/>
        <v>31</v>
      </c>
      <c r="B46" s="31" t="s">
        <v>48</v>
      </c>
      <c r="C46" s="21" t="s">
        <v>46</v>
      </c>
    </row>
    <row r="47" spans="1:3" ht="12.75">
      <c r="A47" s="30">
        <f t="shared" si="2"/>
        <v>32</v>
      </c>
      <c r="B47" t="s">
        <v>49</v>
      </c>
      <c r="C47" s="2" t="s">
        <v>21</v>
      </c>
    </row>
    <row r="48" spans="1:3" ht="12.75">
      <c r="A48" s="30">
        <f t="shared" si="2"/>
        <v>33</v>
      </c>
      <c r="B48" s="11" t="s">
        <v>50</v>
      </c>
      <c r="C48" s="11" t="s">
        <v>51</v>
      </c>
    </row>
    <row r="49" spans="1:3" ht="12.75">
      <c r="A49" s="30">
        <f t="shared" si="2"/>
        <v>34</v>
      </c>
      <c r="B49" s="24" t="s">
        <v>52</v>
      </c>
      <c r="C49" s="11" t="s">
        <v>53</v>
      </c>
    </row>
    <row r="50" spans="1:4" ht="13.5" thickBot="1">
      <c r="A50" s="30">
        <f t="shared" si="2"/>
        <v>35</v>
      </c>
      <c r="B50" s="32" t="s">
        <v>54</v>
      </c>
      <c r="C50" s="32" t="s">
        <v>55</v>
      </c>
      <c r="D50" s="1">
        <f>35-26+1</f>
        <v>10</v>
      </c>
    </row>
    <row r="51" spans="1:3" ht="13.5" thickTop="1">
      <c r="A51" s="2"/>
      <c r="B51" s="18"/>
      <c r="C51" s="2"/>
    </row>
    <row r="52" spans="1:3" ht="12.75">
      <c r="A52" s="2"/>
      <c r="B52" s="9" t="s">
        <v>56</v>
      </c>
      <c r="C52" s="2"/>
    </row>
    <row r="53" spans="1:3" ht="12.75">
      <c r="A53" s="2">
        <f>+A50+1</f>
        <v>36</v>
      </c>
      <c r="B53" s="27" t="s">
        <v>57</v>
      </c>
      <c r="C53" s="2" t="s">
        <v>58</v>
      </c>
    </row>
    <row r="54" spans="1:3" ht="12.75">
      <c r="A54" s="2">
        <f aca="true" t="shared" si="3" ref="A54:A77">+A53+1</f>
        <v>37</v>
      </c>
      <c r="B54" s="11" t="s">
        <v>59</v>
      </c>
      <c r="C54" s="2" t="s">
        <v>60</v>
      </c>
    </row>
    <row r="55" spans="1:3" ht="12.75">
      <c r="A55" s="2">
        <f t="shared" si="3"/>
        <v>38</v>
      </c>
      <c r="B55" s="27" t="s">
        <v>61</v>
      </c>
      <c r="C55" s="27" t="s">
        <v>62</v>
      </c>
    </row>
    <row r="56" spans="1:3" ht="12.75">
      <c r="A56" s="2">
        <f t="shared" si="3"/>
        <v>39</v>
      </c>
      <c r="B56" s="27" t="s">
        <v>63</v>
      </c>
      <c r="C56" s="27" t="s">
        <v>64</v>
      </c>
    </row>
    <row r="57" spans="1:3" ht="12.75">
      <c r="A57" s="2">
        <f t="shared" si="3"/>
        <v>40</v>
      </c>
      <c r="B57" s="27" t="s">
        <v>65</v>
      </c>
      <c r="C57" s="27" t="s">
        <v>66</v>
      </c>
    </row>
    <row r="58" spans="1:3" ht="12.75">
      <c r="A58" s="2">
        <f t="shared" si="3"/>
        <v>41</v>
      </c>
      <c r="B58" s="2" t="s">
        <v>67</v>
      </c>
      <c r="C58" s="21" t="s">
        <v>68</v>
      </c>
    </row>
    <row r="59" spans="1:3" ht="12.75">
      <c r="A59" s="2">
        <f t="shared" si="3"/>
        <v>42</v>
      </c>
      <c r="B59" s="14" t="s">
        <v>69</v>
      </c>
      <c r="C59" s="21" t="s">
        <v>68</v>
      </c>
    </row>
    <row r="60" spans="1:3" ht="12.75">
      <c r="A60" s="2">
        <f t="shared" si="3"/>
        <v>43</v>
      </c>
      <c r="B60" s="2" t="s">
        <v>267</v>
      </c>
      <c r="C60" s="2" t="s">
        <v>70</v>
      </c>
    </row>
    <row r="61" spans="1:3" ht="12.75">
      <c r="A61" s="2">
        <f t="shared" si="3"/>
        <v>44</v>
      </c>
      <c r="B61" t="s">
        <v>71</v>
      </c>
      <c r="C61" s="21" t="s">
        <v>68</v>
      </c>
    </row>
    <row r="62" spans="1:3" ht="12.75">
      <c r="A62" s="2">
        <f t="shared" si="3"/>
        <v>45</v>
      </c>
      <c r="B62" s="19" t="s">
        <v>72</v>
      </c>
      <c r="C62" s="21" t="s">
        <v>68</v>
      </c>
    </row>
    <row r="63" spans="1:3" ht="12.75">
      <c r="A63" s="2">
        <f t="shared" si="3"/>
        <v>46</v>
      </c>
      <c r="B63" s="14" t="s">
        <v>73</v>
      </c>
      <c r="C63" s="23" t="s">
        <v>74</v>
      </c>
    </row>
    <row r="64" spans="1:3" ht="12.75">
      <c r="A64" s="2">
        <f t="shared" si="3"/>
        <v>47</v>
      </c>
      <c r="B64" s="14" t="s">
        <v>75</v>
      </c>
      <c r="C64" s="23" t="s">
        <v>74</v>
      </c>
    </row>
    <row r="65" spans="1:3" ht="12.75">
      <c r="A65" s="2">
        <f t="shared" si="3"/>
        <v>48</v>
      </c>
      <c r="B65" s="2" t="s">
        <v>76</v>
      </c>
      <c r="C65" s="2" t="s">
        <v>77</v>
      </c>
    </row>
    <row r="66" spans="1:3" ht="12.75">
      <c r="A66" s="2">
        <f t="shared" si="3"/>
        <v>49</v>
      </c>
      <c r="B66" s="23" t="s">
        <v>78</v>
      </c>
      <c r="C66" s="11" t="s">
        <v>77</v>
      </c>
    </row>
    <row r="67" spans="1:3" ht="12.75">
      <c r="A67" s="2">
        <f t="shared" si="3"/>
        <v>50</v>
      </c>
      <c r="B67" s="2" t="s">
        <v>79</v>
      </c>
      <c r="C67" s="2" t="s">
        <v>80</v>
      </c>
    </row>
    <row r="68" spans="1:3" ht="12.75">
      <c r="A68" s="2">
        <f t="shared" si="3"/>
        <v>51</v>
      </c>
      <c r="B68" s="19" t="s">
        <v>81</v>
      </c>
      <c r="C68" s="28" t="s">
        <v>82</v>
      </c>
    </row>
    <row r="69" spans="1:3" ht="12.75">
      <c r="A69" s="2">
        <f t="shared" si="3"/>
        <v>52</v>
      </c>
      <c r="B69" s="2" t="s">
        <v>83</v>
      </c>
      <c r="C69" s="2" t="s">
        <v>84</v>
      </c>
    </row>
    <row r="70" spans="1:3" ht="12.75">
      <c r="A70" s="2">
        <f t="shared" si="3"/>
        <v>53</v>
      </c>
      <c r="B70" s="2" t="s">
        <v>85</v>
      </c>
      <c r="C70" s="2" t="s">
        <v>84</v>
      </c>
    </row>
    <row r="71" spans="1:3" ht="12.75">
      <c r="A71" s="2">
        <f t="shared" si="3"/>
        <v>54</v>
      </c>
      <c r="B71" s="2" t="s">
        <v>86</v>
      </c>
      <c r="C71" s="2" t="s">
        <v>87</v>
      </c>
    </row>
    <row r="72" spans="1:3" ht="12.75">
      <c r="A72" s="2">
        <f t="shared" si="3"/>
        <v>55</v>
      </c>
      <c r="B72" s="19" t="s">
        <v>88</v>
      </c>
      <c r="C72" s="2" t="s">
        <v>89</v>
      </c>
    </row>
    <row r="73" spans="1:3" ht="12.75">
      <c r="A73" s="2">
        <f t="shared" si="3"/>
        <v>56</v>
      </c>
      <c r="B73" s="19" t="s">
        <v>90</v>
      </c>
      <c r="C73" s="2" t="s">
        <v>89</v>
      </c>
    </row>
    <row r="74" spans="1:3" ht="12.75">
      <c r="A74" s="2">
        <f t="shared" si="3"/>
        <v>57</v>
      </c>
      <c r="B74" s="2" t="s">
        <v>91</v>
      </c>
      <c r="C74" s="2" t="s">
        <v>92</v>
      </c>
    </row>
    <row r="75" spans="1:3" ht="12.75">
      <c r="A75" s="2">
        <f t="shared" si="3"/>
        <v>58</v>
      </c>
      <c r="B75" t="s">
        <v>93</v>
      </c>
      <c r="C75" s="2" t="s">
        <v>92</v>
      </c>
    </row>
    <row r="76" spans="1:3" ht="12.75">
      <c r="A76" s="2">
        <f t="shared" si="3"/>
        <v>59</v>
      </c>
      <c r="B76" s="31" t="s">
        <v>94</v>
      </c>
      <c r="C76" s="2" t="s">
        <v>92</v>
      </c>
    </row>
    <row r="77" spans="1:4" ht="15.75" thickBot="1">
      <c r="A77" s="2">
        <f t="shared" si="3"/>
        <v>60</v>
      </c>
      <c r="B77" s="15" t="s">
        <v>95</v>
      </c>
      <c r="C77" s="16" t="s">
        <v>96</v>
      </c>
      <c r="D77" s="17">
        <f>60-36+1</f>
        <v>25</v>
      </c>
    </row>
    <row r="78" spans="1:3" ht="13.5" thickTop="1">
      <c r="A78" s="2"/>
      <c r="B78" s="33"/>
      <c r="C78" s="2"/>
    </row>
    <row r="79" spans="1:3" ht="12.75">
      <c r="A79" s="2"/>
      <c r="B79" s="9" t="s">
        <v>97</v>
      </c>
      <c r="C79" s="2"/>
    </row>
    <row r="80" spans="1:3" ht="12.75">
      <c r="A80" s="2">
        <f>+A77+1</f>
        <v>61</v>
      </c>
      <c r="B80" s="27" t="s">
        <v>98</v>
      </c>
      <c r="C80" s="27" t="s">
        <v>99</v>
      </c>
    </row>
    <row r="81" spans="1:3" ht="12.75">
      <c r="A81" s="2">
        <f aca="true" t="shared" si="4" ref="A81:A87">+A80+1</f>
        <v>62</v>
      </c>
      <c r="B81" s="2" t="s">
        <v>100</v>
      </c>
      <c r="C81" s="2" t="s">
        <v>101</v>
      </c>
    </row>
    <row r="82" spans="1:3" ht="12.75">
      <c r="A82" s="2">
        <f t="shared" si="4"/>
        <v>63</v>
      </c>
      <c r="B82" s="27" t="s">
        <v>102</v>
      </c>
      <c r="C82" s="27" t="s">
        <v>103</v>
      </c>
    </row>
    <row r="83" spans="1:3" ht="12.75">
      <c r="A83" s="2">
        <f t="shared" si="4"/>
        <v>64</v>
      </c>
      <c r="B83" s="27" t="s">
        <v>268</v>
      </c>
      <c r="C83" s="27" t="s">
        <v>104</v>
      </c>
    </row>
    <row r="84" spans="1:3" ht="12.75">
      <c r="A84" s="2">
        <f t="shared" si="4"/>
        <v>65</v>
      </c>
      <c r="B84" s="28" t="s">
        <v>269</v>
      </c>
      <c r="C84" s="28" t="s">
        <v>105</v>
      </c>
    </row>
    <row r="85" spans="1:3" ht="12.75">
      <c r="A85" s="2">
        <f t="shared" si="4"/>
        <v>66</v>
      </c>
      <c r="B85" t="s">
        <v>106</v>
      </c>
      <c r="C85" s="28" t="s">
        <v>105</v>
      </c>
    </row>
    <row r="86" spans="1:3" ht="12.75">
      <c r="A86" s="2">
        <f t="shared" si="4"/>
        <v>67</v>
      </c>
      <c r="B86" t="s">
        <v>107</v>
      </c>
      <c r="C86" s="28" t="s">
        <v>105</v>
      </c>
    </row>
    <row r="87" spans="1:4" ht="15.75" thickBot="1">
      <c r="A87" s="2">
        <f t="shared" si="4"/>
        <v>68</v>
      </c>
      <c r="B87" s="32" t="s">
        <v>108</v>
      </c>
      <c r="C87" s="16" t="s">
        <v>21</v>
      </c>
      <c r="D87" s="17">
        <f>68-61+1</f>
        <v>8</v>
      </c>
    </row>
    <row r="88" spans="1:3" ht="13.5" thickTop="1">
      <c r="A88" s="2"/>
      <c r="C88" s="2"/>
    </row>
    <row r="89" spans="1:3" ht="12.75">
      <c r="A89" s="2"/>
      <c r="B89" s="9" t="s">
        <v>109</v>
      </c>
      <c r="C89" s="2"/>
    </row>
    <row r="90" spans="1:3" ht="12.75">
      <c r="A90" s="2">
        <f>A87+1</f>
        <v>69</v>
      </c>
      <c r="B90" s="2" t="s">
        <v>110</v>
      </c>
      <c r="C90" s="2" t="s">
        <v>111</v>
      </c>
    </row>
    <row r="91" spans="1:3" ht="12.75">
      <c r="A91" s="2">
        <f aca="true" t="shared" si="5" ref="A91:A96">+A90+1</f>
        <v>70</v>
      </c>
      <c r="B91" s="2" t="s">
        <v>112</v>
      </c>
      <c r="C91" s="2" t="s">
        <v>113</v>
      </c>
    </row>
    <row r="92" spans="1:3" ht="12.75">
      <c r="A92" s="2">
        <f t="shared" si="5"/>
        <v>71</v>
      </c>
      <c r="B92" s="11" t="s">
        <v>114</v>
      </c>
      <c r="C92" s="11" t="s">
        <v>105</v>
      </c>
    </row>
    <row r="93" spans="1:3" ht="12.75">
      <c r="A93" s="2">
        <f t="shared" si="5"/>
        <v>72</v>
      </c>
      <c r="B93" s="24" t="s">
        <v>115</v>
      </c>
      <c r="C93" s="21" t="s">
        <v>116</v>
      </c>
    </row>
    <row r="94" spans="1:3" ht="12.75">
      <c r="A94" s="2">
        <f t="shared" si="5"/>
        <v>73</v>
      </c>
      <c r="B94" s="24" t="s">
        <v>117</v>
      </c>
      <c r="C94" s="21" t="s">
        <v>116</v>
      </c>
    </row>
    <row r="95" spans="1:3" ht="12.75">
      <c r="A95" s="2">
        <f t="shared" si="5"/>
        <v>74</v>
      </c>
      <c r="B95" s="11" t="s">
        <v>118</v>
      </c>
      <c r="C95" s="11" t="s">
        <v>21</v>
      </c>
    </row>
    <row r="96" spans="1:4" ht="15.75" thickBot="1">
      <c r="A96" s="2">
        <f t="shared" si="5"/>
        <v>75</v>
      </c>
      <c r="B96" s="15" t="s">
        <v>119</v>
      </c>
      <c r="C96" s="16" t="s">
        <v>74</v>
      </c>
      <c r="D96" s="17">
        <f>75-69+1</f>
        <v>7</v>
      </c>
    </row>
    <row r="97" spans="1:3" ht="13.5" thickTop="1">
      <c r="A97" s="11"/>
      <c r="B97" s="2"/>
      <c r="C97" s="2"/>
    </row>
    <row r="98" spans="1:3" ht="12.75">
      <c r="A98" s="11"/>
      <c r="B98" s="9" t="s">
        <v>120</v>
      </c>
      <c r="C98" s="2"/>
    </row>
    <row r="99" spans="1:3" ht="12.75">
      <c r="A99" s="11">
        <f>+A96+1</f>
        <v>76</v>
      </c>
      <c r="B99" s="2" t="s">
        <v>121</v>
      </c>
      <c r="C99" s="2" t="s">
        <v>122</v>
      </c>
    </row>
    <row r="100" spans="1:3" ht="12.75">
      <c r="A100" s="11">
        <f aca="true" t="shared" si="6" ref="A100:A105">+A99+1</f>
        <v>77</v>
      </c>
      <c r="B100" s="2" t="s">
        <v>123</v>
      </c>
      <c r="C100" s="2" t="s">
        <v>124</v>
      </c>
    </row>
    <row r="101" spans="1:3" ht="12.75">
      <c r="A101" s="11">
        <f t="shared" si="6"/>
        <v>78</v>
      </c>
      <c r="B101" s="11" t="s">
        <v>1070</v>
      </c>
      <c r="C101" s="11" t="s">
        <v>125</v>
      </c>
    </row>
    <row r="102" spans="1:3" ht="12.75">
      <c r="A102" s="11">
        <f t="shared" si="6"/>
        <v>79</v>
      </c>
      <c r="B102" s="2" t="s">
        <v>126</v>
      </c>
      <c r="C102" s="2" t="s">
        <v>127</v>
      </c>
    </row>
    <row r="103" spans="1:3" ht="12.75">
      <c r="A103" s="11">
        <f t="shared" si="6"/>
        <v>80</v>
      </c>
      <c r="B103" s="14" t="s">
        <v>128</v>
      </c>
      <c r="C103" s="20" t="s">
        <v>129</v>
      </c>
    </row>
    <row r="104" spans="1:3" ht="12.75">
      <c r="A104" s="11">
        <f t="shared" si="6"/>
        <v>81</v>
      </c>
      <c r="B104" s="11" t="s">
        <v>130</v>
      </c>
      <c r="C104" s="11" t="s">
        <v>131</v>
      </c>
    </row>
    <row r="105" spans="1:4" ht="15.75" thickBot="1">
      <c r="A105" s="11">
        <f t="shared" si="6"/>
        <v>82</v>
      </c>
      <c r="B105" s="34" t="s">
        <v>132</v>
      </c>
      <c r="C105" s="16" t="s">
        <v>21</v>
      </c>
      <c r="D105" s="17">
        <f>82-76+1</f>
        <v>7</v>
      </c>
    </row>
    <row r="106" spans="1:3" ht="13.5" thickTop="1">
      <c r="A106" s="2"/>
      <c r="C106" s="2"/>
    </row>
    <row r="107" spans="1:3" ht="12.75">
      <c r="A107" s="2"/>
      <c r="B107" s="9" t="s">
        <v>133</v>
      </c>
      <c r="C107" s="2"/>
    </row>
    <row r="108" spans="1:3" ht="12.75">
      <c r="A108" s="2">
        <f>+A105+1</f>
        <v>83</v>
      </c>
      <c r="B108" s="21" t="s">
        <v>134</v>
      </c>
      <c r="C108" s="2" t="s">
        <v>135</v>
      </c>
    </row>
    <row r="109" spans="1:3" ht="12.75">
      <c r="A109" s="35" t="s">
        <v>40</v>
      </c>
      <c r="B109" s="48" t="s">
        <v>136</v>
      </c>
      <c r="C109" s="49" t="s">
        <v>275</v>
      </c>
    </row>
    <row r="110" spans="1:3" ht="12.75">
      <c r="A110" s="2">
        <f>+A108+1</f>
        <v>84</v>
      </c>
      <c r="B110" s="2" t="s">
        <v>137</v>
      </c>
      <c r="C110" s="2" t="s">
        <v>46</v>
      </c>
    </row>
    <row r="111" spans="1:3" ht="12.75">
      <c r="A111" s="2">
        <f aca="true" t="shared" si="7" ref="A111:A120">A110+1</f>
        <v>85</v>
      </c>
      <c r="B111" t="s">
        <v>270</v>
      </c>
      <c r="C111" s="2" t="s">
        <v>46</v>
      </c>
    </row>
    <row r="112" spans="1:3" ht="12.75">
      <c r="A112" s="2">
        <f t="shared" si="7"/>
        <v>86</v>
      </c>
      <c r="B112" s="2" t="s">
        <v>138</v>
      </c>
      <c r="C112" s="2" t="s">
        <v>46</v>
      </c>
    </row>
    <row r="113" spans="1:3" ht="12.75">
      <c r="A113" s="2">
        <f t="shared" si="7"/>
        <v>87</v>
      </c>
      <c r="B113" s="19" t="s">
        <v>139</v>
      </c>
      <c r="C113" s="20" t="s">
        <v>46</v>
      </c>
    </row>
    <row r="114" spans="1:3" ht="12.75">
      <c r="A114" s="2">
        <f t="shared" si="7"/>
        <v>88</v>
      </c>
      <c r="B114" s="14" t="s">
        <v>140</v>
      </c>
      <c r="C114" s="23" t="s">
        <v>46</v>
      </c>
    </row>
    <row r="115" spans="1:3" ht="12.75">
      <c r="A115" s="2">
        <f t="shared" si="7"/>
        <v>89</v>
      </c>
      <c r="B115" s="14" t="s">
        <v>141</v>
      </c>
      <c r="C115" s="23" t="s">
        <v>46</v>
      </c>
    </row>
    <row r="116" spans="1:3" ht="12.75">
      <c r="A116" s="2">
        <f t="shared" si="7"/>
        <v>90</v>
      </c>
      <c r="B116" s="24" t="s">
        <v>142</v>
      </c>
      <c r="C116" s="36" t="s">
        <v>143</v>
      </c>
    </row>
    <row r="117" spans="1:3" ht="12.75">
      <c r="A117" s="2">
        <f t="shared" si="7"/>
        <v>91</v>
      </c>
      <c r="B117" s="31" t="s">
        <v>144</v>
      </c>
      <c r="C117" s="20" t="s">
        <v>145</v>
      </c>
    </row>
    <row r="118" spans="1:3" ht="12.75">
      <c r="A118" s="2">
        <f t="shared" si="7"/>
        <v>92</v>
      </c>
      <c r="B118" s="31" t="s">
        <v>146</v>
      </c>
      <c r="C118" s="20" t="s">
        <v>147</v>
      </c>
    </row>
    <row r="119" spans="1:3" ht="12.75">
      <c r="A119" s="2">
        <f t="shared" si="7"/>
        <v>93</v>
      </c>
      <c r="B119" s="31" t="s">
        <v>148</v>
      </c>
      <c r="C119" s="20" t="s">
        <v>147</v>
      </c>
    </row>
    <row r="120" spans="1:4" ht="15.75" thickBot="1">
      <c r="A120" s="2">
        <f t="shared" si="7"/>
        <v>94</v>
      </c>
      <c r="B120" s="16" t="s">
        <v>149</v>
      </c>
      <c r="C120" s="16" t="s">
        <v>272</v>
      </c>
      <c r="D120" s="17">
        <f>94-83+1</f>
        <v>12</v>
      </c>
    </row>
    <row r="121" ht="13.5" thickTop="1">
      <c r="A121" s="2"/>
    </row>
    <row r="122" spans="1:3" ht="12.75">
      <c r="A122" s="2" t="s">
        <v>40</v>
      </c>
      <c r="B122" s="37" t="s">
        <v>150</v>
      </c>
      <c r="C122" s="2"/>
    </row>
    <row r="123" spans="1:3" ht="12.75">
      <c r="A123" s="2">
        <f>+A120+1</f>
        <v>95</v>
      </c>
      <c r="B123" s="2" t="s">
        <v>151</v>
      </c>
      <c r="C123" s="2" t="s">
        <v>152</v>
      </c>
    </row>
    <row r="124" spans="1:3" ht="12.75">
      <c r="A124" s="2">
        <f aca="true" t="shared" si="8" ref="A124:A135">+A123+1</f>
        <v>96</v>
      </c>
      <c r="B124" s="28" t="s">
        <v>153</v>
      </c>
      <c r="C124" s="27" t="s">
        <v>154</v>
      </c>
    </row>
    <row r="125" spans="1:3" ht="12.75">
      <c r="A125" s="2">
        <f t="shared" si="8"/>
        <v>97</v>
      </c>
      <c r="B125" s="28" t="s">
        <v>155</v>
      </c>
      <c r="C125" s="27" t="s">
        <v>154</v>
      </c>
    </row>
    <row r="126" spans="1:3" ht="12.75">
      <c r="A126" s="2">
        <f t="shared" si="8"/>
        <v>98</v>
      </c>
      <c r="B126" s="23" t="s">
        <v>156</v>
      </c>
      <c r="C126" s="20" t="s">
        <v>157</v>
      </c>
    </row>
    <row r="127" spans="1:3" ht="12.75">
      <c r="A127" s="2">
        <f t="shared" si="8"/>
        <v>99</v>
      </c>
      <c r="B127" s="28" t="s">
        <v>158</v>
      </c>
      <c r="C127" s="2" t="s">
        <v>159</v>
      </c>
    </row>
    <row r="128" spans="1:3" ht="12.75">
      <c r="A128" s="2">
        <f t="shared" si="8"/>
        <v>100</v>
      </c>
      <c r="B128" s="20" t="s">
        <v>160</v>
      </c>
      <c r="C128" s="11" t="s">
        <v>159</v>
      </c>
    </row>
    <row r="129" spans="1:3" ht="12.75">
      <c r="A129" s="2">
        <f t="shared" si="8"/>
        <v>101</v>
      </c>
      <c r="B129" s="14" t="s">
        <v>161</v>
      </c>
      <c r="C129" s="11" t="s">
        <v>159</v>
      </c>
    </row>
    <row r="130" spans="1:3" ht="12.75">
      <c r="A130" s="2">
        <f t="shared" si="8"/>
        <v>102</v>
      </c>
      <c r="B130" s="14" t="s">
        <v>162</v>
      </c>
      <c r="C130" s="11" t="s">
        <v>159</v>
      </c>
    </row>
    <row r="131" spans="1:3" ht="12.75">
      <c r="A131" s="2">
        <f t="shared" si="8"/>
        <v>103</v>
      </c>
      <c r="B131" t="s">
        <v>163</v>
      </c>
      <c r="C131" s="2" t="s">
        <v>147</v>
      </c>
    </row>
    <row r="132" spans="1:3" ht="12.75">
      <c r="A132" s="2">
        <f t="shared" si="8"/>
        <v>104</v>
      </c>
      <c r="B132" t="s">
        <v>164</v>
      </c>
      <c r="C132" s="11" t="s">
        <v>147</v>
      </c>
    </row>
    <row r="133" spans="1:3" ht="12.75">
      <c r="A133" s="2">
        <f t="shared" si="8"/>
        <v>105</v>
      </c>
      <c r="B133" t="s">
        <v>165</v>
      </c>
      <c r="C133" s="11" t="s">
        <v>166</v>
      </c>
    </row>
    <row r="134" spans="1:3" ht="12.75">
      <c r="A134" s="2">
        <f t="shared" si="8"/>
        <v>106</v>
      </c>
      <c r="B134" s="23" t="s">
        <v>167</v>
      </c>
      <c r="C134" s="11" t="s">
        <v>166</v>
      </c>
    </row>
    <row r="135" spans="1:4" ht="15.75" thickBot="1">
      <c r="A135" s="2">
        <f t="shared" si="8"/>
        <v>107</v>
      </c>
      <c r="B135" s="34" t="s">
        <v>168</v>
      </c>
      <c r="C135" s="29" t="s">
        <v>21</v>
      </c>
      <c r="D135" s="17">
        <f>107-95+1</f>
        <v>13</v>
      </c>
    </row>
    <row r="136" spans="1:4" ht="15.75" thickTop="1">
      <c r="A136" s="2"/>
      <c r="B136" s="24"/>
      <c r="C136" s="21"/>
      <c r="D136" s="17"/>
    </row>
    <row r="137" spans="1:3" ht="12.75">
      <c r="A137" s="2" t="s">
        <v>40</v>
      </c>
      <c r="B137" s="9" t="s">
        <v>169</v>
      </c>
      <c r="C137" s="2"/>
    </row>
    <row r="138" spans="1:3" ht="12.75">
      <c r="A138" s="2">
        <f>+A135+1</f>
        <v>108</v>
      </c>
      <c r="B138" s="2" t="s">
        <v>170</v>
      </c>
      <c r="C138" s="2" t="s">
        <v>171</v>
      </c>
    </row>
    <row r="139" spans="1:3" ht="12.75">
      <c r="A139" s="2">
        <f>+A138+1</f>
        <v>109</v>
      </c>
      <c r="B139" s="11" t="s">
        <v>172</v>
      </c>
      <c r="C139" s="11" t="s">
        <v>105</v>
      </c>
    </row>
    <row r="140" spans="1:3" ht="12.75">
      <c r="A140" s="2">
        <f>+A139+1</f>
        <v>110</v>
      </c>
      <c r="B140" s="23" t="s">
        <v>271</v>
      </c>
      <c r="C140" s="23" t="s">
        <v>233</v>
      </c>
    </row>
    <row r="141" spans="1:4" ht="15.75" thickBot="1">
      <c r="A141" s="2">
        <f>+A140+1</f>
        <v>111</v>
      </c>
      <c r="B141" s="26" t="s">
        <v>173</v>
      </c>
      <c r="C141" s="16" t="s">
        <v>21</v>
      </c>
      <c r="D141" s="17">
        <f>111-108+1</f>
        <v>4</v>
      </c>
    </row>
    <row r="142" spans="1:3" ht="13.5" thickTop="1">
      <c r="A142" s="2"/>
      <c r="B142" s="20"/>
      <c r="C142" s="11"/>
    </row>
    <row r="143" spans="1:3" ht="12.75">
      <c r="A143" s="2"/>
      <c r="B143" s="9" t="s">
        <v>174</v>
      </c>
      <c r="C143" s="11"/>
    </row>
    <row r="144" spans="1:3" ht="12.75">
      <c r="A144" s="2">
        <f>+A141+1</f>
        <v>112</v>
      </c>
      <c r="B144" s="28" t="s">
        <v>175</v>
      </c>
      <c r="C144" s="11" t="s">
        <v>176</v>
      </c>
    </row>
    <row r="145" spans="1:3" ht="12.75">
      <c r="A145" s="38">
        <f>+A144+1</f>
        <v>113</v>
      </c>
      <c r="B145" s="39" t="s">
        <v>177</v>
      </c>
      <c r="C145" s="40" t="s">
        <v>157</v>
      </c>
    </row>
    <row r="146" spans="1:3" ht="12.75">
      <c r="A146" s="38">
        <f>+A145+1</f>
        <v>114</v>
      </c>
      <c r="B146" s="2" t="s">
        <v>178</v>
      </c>
      <c r="C146" s="2" t="s">
        <v>179</v>
      </c>
    </row>
    <row r="147" spans="1:4" ht="15.75" thickBot="1">
      <c r="A147" s="38">
        <f>+A146+1</f>
        <v>115</v>
      </c>
      <c r="B147" s="29" t="s">
        <v>180</v>
      </c>
      <c r="C147" s="29" t="s">
        <v>21</v>
      </c>
      <c r="D147" s="17">
        <f>115-112+1</f>
        <v>4</v>
      </c>
    </row>
    <row r="148" spans="1:3" ht="13.5" thickTop="1">
      <c r="A148" s="2" t="s">
        <v>40</v>
      </c>
      <c r="B148" s="2"/>
      <c r="C148" s="11"/>
    </row>
    <row r="149" spans="1:3" ht="12.75">
      <c r="A149" s="2"/>
      <c r="B149" s="18" t="s">
        <v>181</v>
      </c>
      <c r="C149" s="2"/>
    </row>
    <row r="150" spans="1:3" ht="12.75">
      <c r="A150" s="2">
        <f>+A147+1</f>
        <v>116</v>
      </c>
      <c r="B150" s="21" t="s">
        <v>182</v>
      </c>
      <c r="C150" s="2" t="s">
        <v>183</v>
      </c>
    </row>
    <row r="151" spans="1:3" ht="12.75">
      <c r="A151" s="2">
        <f aca="true" t="shared" si="9" ref="A151:A157">+A150+1</f>
        <v>117</v>
      </c>
      <c r="B151" s="31" t="s">
        <v>184</v>
      </c>
      <c r="C151" s="2" t="s">
        <v>185</v>
      </c>
    </row>
    <row r="152" spans="1:3" ht="12.75">
      <c r="A152" s="2">
        <f t="shared" si="9"/>
        <v>118</v>
      </c>
      <c r="B152" s="31" t="s">
        <v>186</v>
      </c>
      <c r="C152" s="2" t="s">
        <v>187</v>
      </c>
    </row>
    <row r="153" spans="1:3" ht="12.75">
      <c r="A153" s="2">
        <f t="shared" si="9"/>
        <v>119</v>
      </c>
      <c r="B153" s="31" t="s">
        <v>188</v>
      </c>
      <c r="C153" s="2" t="s">
        <v>189</v>
      </c>
    </row>
    <row r="154" spans="1:3" ht="12.75">
      <c r="A154" s="2">
        <f t="shared" si="9"/>
        <v>120</v>
      </c>
      <c r="B154" s="31" t="s">
        <v>190</v>
      </c>
      <c r="C154" s="2" t="s">
        <v>191</v>
      </c>
    </row>
    <row r="155" spans="1:3" ht="12.75">
      <c r="A155" s="2">
        <f t="shared" si="9"/>
        <v>121</v>
      </c>
      <c r="B155" s="31" t="s">
        <v>192</v>
      </c>
      <c r="C155" s="23" t="s">
        <v>193</v>
      </c>
    </row>
    <row r="156" spans="1:3" ht="12.75">
      <c r="A156" s="2">
        <f t="shared" si="9"/>
        <v>122</v>
      </c>
      <c r="B156" s="21" t="s">
        <v>194</v>
      </c>
      <c r="C156" s="23" t="s">
        <v>195</v>
      </c>
    </row>
    <row r="157" spans="1:4" ht="15.75" thickBot="1">
      <c r="A157" s="2">
        <f t="shared" si="9"/>
        <v>123</v>
      </c>
      <c r="B157" s="32" t="s">
        <v>196</v>
      </c>
      <c r="C157" s="29" t="s">
        <v>21</v>
      </c>
      <c r="D157" s="17">
        <f>123-116+1</f>
        <v>8</v>
      </c>
    </row>
    <row r="158" spans="1:3" ht="13.5" thickTop="1">
      <c r="A158" s="2"/>
      <c r="B158" s="2"/>
      <c r="C158" s="11"/>
    </row>
    <row r="159" spans="1:3" ht="12.75">
      <c r="A159" s="2"/>
      <c r="B159" s="2"/>
      <c r="C159" s="11"/>
    </row>
    <row r="160" spans="1:3" ht="12.75">
      <c r="A160" s="2"/>
      <c r="B160" s="18" t="s">
        <v>197</v>
      </c>
      <c r="C160" s="2"/>
    </row>
    <row r="161" spans="1:3" ht="12.75">
      <c r="A161" s="2">
        <f>+A157+1</f>
        <v>124</v>
      </c>
      <c r="B161" t="s">
        <v>198</v>
      </c>
      <c r="C161" s="11" t="s">
        <v>199</v>
      </c>
    </row>
    <row r="162" spans="1:3" ht="12.75">
      <c r="A162" s="2">
        <f>+A161+1</f>
        <v>125</v>
      </c>
      <c r="B162" s="14" t="s">
        <v>200</v>
      </c>
      <c r="C162" s="14" t="s">
        <v>201</v>
      </c>
    </row>
    <row r="163" spans="1:4" ht="15">
      <c r="A163" s="2">
        <f>+A162+1</f>
        <v>126</v>
      </c>
      <c r="B163" s="47" t="s">
        <v>202</v>
      </c>
      <c r="C163" s="11" t="s">
        <v>82</v>
      </c>
      <c r="D163" s="17" t="s">
        <v>40</v>
      </c>
    </row>
    <row r="164" spans="1:4" ht="15.75" thickBot="1">
      <c r="A164" s="2">
        <f>+A163+1</f>
        <v>127</v>
      </c>
      <c r="B164" s="32" t="s">
        <v>274</v>
      </c>
      <c r="C164" s="15" t="s">
        <v>21</v>
      </c>
      <c r="D164" s="17">
        <f>127-124+1</f>
        <v>4</v>
      </c>
    </row>
    <row r="165" spans="1:3" ht="13.5" thickTop="1">
      <c r="A165" s="2"/>
      <c r="B165" s="11"/>
      <c r="C165" s="11"/>
    </row>
    <row r="166" spans="1:3" ht="12.75">
      <c r="A166" s="2"/>
      <c r="B166" s="18" t="s">
        <v>203</v>
      </c>
      <c r="C166" s="11"/>
    </row>
    <row r="167" spans="1:3" ht="12.75">
      <c r="A167" s="2">
        <f>+A164+1</f>
        <v>128</v>
      </c>
      <c r="B167" s="21" t="s">
        <v>204</v>
      </c>
      <c r="C167" s="11" t="s">
        <v>205</v>
      </c>
    </row>
    <row r="168" spans="1:3" ht="12.75">
      <c r="A168" s="2">
        <f>+A167+1</f>
        <v>129</v>
      </c>
      <c r="B168" s="11" t="s">
        <v>206</v>
      </c>
      <c r="C168" s="11" t="s">
        <v>147</v>
      </c>
    </row>
    <row r="169" spans="1:3" ht="12.75">
      <c r="A169" s="2">
        <f>+A168+1</f>
        <v>130</v>
      </c>
      <c r="B169" s="23" t="s">
        <v>273</v>
      </c>
      <c r="C169" s="23" t="s">
        <v>74</v>
      </c>
    </row>
    <row r="170" spans="1:4" ht="15.75" thickBot="1">
      <c r="A170" s="2">
        <f>+A169+1</f>
        <v>131</v>
      </c>
      <c r="B170" s="15" t="s">
        <v>207</v>
      </c>
      <c r="C170" s="32" t="s">
        <v>74</v>
      </c>
      <c r="D170" s="17">
        <f>131-128+1</f>
        <v>4</v>
      </c>
    </row>
    <row r="171" spans="1:4" ht="13.5" thickTop="1">
      <c r="A171" s="2" t="s">
        <v>40</v>
      </c>
      <c r="B171" s="2"/>
      <c r="C171" s="2"/>
      <c r="D171" s="1" t="s">
        <v>40</v>
      </c>
    </row>
    <row r="172" spans="1:3" ht="12.75">
      <c r="A172" s="2"/>
      <c r="B172" s="18" t="s">
        <v>208</v>
      </c>
      <c r="C172" s="2"/>
    </row>
    <row r="173" spans="1:3" ht="12.75">
      <c r="A173" s="2">
        <f>+A170+1</f>
        <v>132</v>
      </c>
      <c r="B173" s="30" t="s">
        <v>209</v>
      </c>
      <c r="C173" s="2" t="s">
        <v>210</v>
      </c>
    </row>
    <row r="174" spans="1:3" ht="12.75">
      <c r="A174" s="2">
        <f>+A173+1</f>
        <v>133</v>
      </c>
      <c r="B174" s="41" t="s">
        <v>211</v>
      </c>
      <c r="C174" s="21" t="s">
        <v>30</v>
      </c>
    </row>
    <row r="175" spans="1:3" ht="12.75">
      <c r="A175" s="2">
        <f>+A174+1</f>
        <v>134</v>
      </c>
      <c r="B175" s="24" t="s">
        <v>212</v>
      </c>
      <c r="C175" s="21" t="s">
        <v>30</v>
      </c>
    </row>
    <row r="176" spans="1:3" ht="12.75">
      <c r="A176" s="2">
        <f>+A175+1</f>
        <v>135</v>
      </c>
      <c r="B176" s="23" t="s">
        <v>213</v>
      </c>
      <c r="C176" s="23" t="s">
        <v>74</v>
      </c>
    </row>
    <row r="177" spans="1:3" ht="12.75">
      <c r="A177" s="2">
        <f>+A176+1</f>
        <v>136</v>
      </c>
      <c r="B177" s="47" t="s">
        <v>299</v>
      </c>
      <c r="C177" s="23" t="s">
        <v>74</v>
      </c>
    </row>
    <row r="178" spans="1:4" ht="13.5" thickBot="1">
      <c r="A178" s="2">
        <f>+A177+1</f>
        <v>137</v>
      </c>
      <c r="B178" s="15" t="s">
        <v>214</v>
      </c>
      <c r="C178" s="15" t="s">
        <v>21</v>
      </c>
      <c r="D178" s="1">
        <f>137-132+1</f>
        <v>6</v>
      </c>
    </row>
    <row r="179" spans="1:3" ht="13.5" thickTop="1">
      <c r="A179" s="2"/>
      <c r="B179" s="2"/>
      <c r="C179" s="2"/>
    </row>
    <row r="180" spans="1:3" ht="12.75">
      <c r="A180" s="2"/>
      <c r="B180" s="18" t="s">
        <v>215</v>
      </c>
      <c r="C180" s="2"/>
    </row>
    <row r="181" spans="1:3" ht="12.75">
      <c r="A181" s="2">
        <f>+A178+1</f>
        <v>138</v>
      </c>
      <c r="B181" t="s">
        <v>216</v>
      </c>
      <c r="C181" s="2" t="s">
        <v>217</v>
      </c>
    </row>
    <row r="182" spans="1:3" ht="12.75">
      <c r="A182" s="2">
        <f>+A181+1</f>
        <v>139</v>
      </c>
      <c r="B182" t="s">
        <v>218</v>
      </c>
      <c r="C182" s="11" t="s">
        <v>219</v>
      </c>
    </row>
    <row r="183" spans="1:4" ht="13.5" thickBot="1">
      <c r="A183" s="2">
        <f>+A182+1</f>
        <v>140</v>
      </c>
      <c r="B183" s="16" t="s">
        <v>220</v>
      </c>
      <c r="C183" s="16" t="s">
        <v>105</v>
      </c>
      <c r="D183" s="1">
        <f>140-138+1</f>
        <v>3</v>
      </c>
    </row>
    <row r="184" spans="1:3" ht="13.5" thickTop="1">
      <c r="A184" s="2"/>
      <c r="C184" s="2"/>
    </row>
    <row r="185" spans="1:3" ht="12.75">
      <c r="A185" s="2"/>
      <c r="B185" s="18" t="s">
        <v>221</v>
      </c>
      <c r="C185" s="2"/>
    </row>
    <row r="186" spans="1:3" ht="12.75">
      <c r="A186" s="2">
        <f>+A183+1</f>
        <v>141</v>
      </c>
      <c r="B186" s="2" t="s">
        <v>222</v>
      </c>
      <c r="C186" s="2" t="s">
        <v>217</v>
      </c>
    </row>
    <row r="187" spans="1:4" ht="12.75">
      <c r="A187" s="2">
        <f>+A186+1</f>
        <v>142</v>
      </c>
      <c r="B187" s="23" t="s">
        <v>223</v>
      </c>
      <c r="C187" s="21" t="s">
        <v>30</v>
      </c>
      <c r="D187" s="1" t="s">
        <v>40</v>
      </c>
    </row>
    <row r="188" spans="1:3" ht="12.75">
      <c r="A188" s="2">
        <f>+A187+1</f>
        <v>143</v>
      </c>
      <c r="B188" s="42" t="s">
        <v>224</v>
      </c>
      <c r="C188" s="21" t="s">
        <v>30</v>
      </c>
    </row>
    <row r="189" spans="1:3" ht="12.75">
      <c r="A189" s="2">
        <f>+A188+1</f>
        <v>144</v>
      </c>
      <c r="B189" s="43" t="s">
        <v>225</v>
      </c>
      <c r="C189" s="14" t="s">
        <v>201</v>
      </c>
    </row>
    <row r="190" spans="1:4" ht="13.5" thickBot="1">
      <c r="A190" s="2">
        <f>+A189+1</f>
        <v>145</v>
      </c>
      <c r="B190" s="32" t="s">
        <v>226</v>
      </c>
      <c r="C190" s="32" t="s">
        <v>74</v>
      </c>
      <c r="D190" s="1">
        <f>145-141+1</f>
        <v>5</v>
      </c>
    </row>
    <row r="191" spans="1:4" ht="13.5" thickTop="1">
      <c r="A191" s="2" t="s">
        <v>40</v>
      </c>
      <c r="B191" s="2"/>
      <c r="C191" s="2"/>
      <c r="D191" s="1">
        <f>SUM(D8:D190)</f>
        <v>145</v>
      </c>
    </row>
    <row r="192" spans="1:2" ht="12.75">
      <c r="A192" s="44" t="s">
        <v>227</v>
      </c>
      <c r="B192" s="45"/>
    </row>
    <row r="193" spans="1:4" s="31" customFormat="1" ht="12.75">
      <c r="A193" s="46"/>
      <c r="D193" s="50"/>
    </row>
    <row r="194" spans="1:4" s="31" customFormat="1" ht="12.75">
      <c r="A194" s="46"/>
      <c r="B194" s="9" t="s">
        <v>41</v>
      </c>
      <c r="D194" s="50"/>
    </row>
    <row r="195" spans="1:4" s="31" customFormat="1" ht="13.5" thickBot="1">
      <c r="A195" s="42">
        <f>+A190+1</f>
        <v>146</v>
      </c>
      <c r="B195" s="15" t="s">
        <v>276</v>
      </c>
      <c r="C195" s="15" t="s">
        <v>55</v>
      </c>
      <c r="D195" s="50">
        <v>1</v>
      </c>
    </row>
    <row r="196" spans="1:2" ht="9.75" customHeight="1" thickTop="1">
      <c r="A196" s="46"/>
      <c r="B196" s="31"/>
    </row>
    <row r="197" spans="1:3" ht="12.75">
      <c r="A197" s="46"/>
      <c r="B197" s="9" t="s">
        <v>228</v>
      </c>
      <c r="C197" s="11"/>
    </row>
    <row r="198" spans="1:4" ht="13.5" thickBot="1">
      <c r="A198" s="42">
        <f>+A195+1</f>
        <v>147</v>
      </c>
      <c r="B198" s="32" t="s">
        <v>229</v>
      </c>
      <c r="C198" s="15" t="s">
        <v>21</v>
      </c>
      <c r="D198" s="1">
        <v>1</v>
      </c>
    </row>
    <row r="199" spans="1:2" ht="13.5" thickTop="1">
      <c r="A199" s="46"/>
      <c r="B199" s="31"/>
    </row>
    <row r="200" spans="1:2" ht="12.75">
      <c r="A200" s="46"/>
      <c r="B200" s="9" t="s">
        <v>230</v>
      </c>
    </row>
    <row r="201" spans="1:3" ht="12.75">
      <c r="A201" s="42">
        <f>+A198+1</f>
        <v>148</v>
      </c>
      <c r="B201" s="23" t="s">
        <v>231</v>
      </c>
      <c r="C201" s="23" t="s">
        <v>92</v>
      </c>
    </row>
    <row r="202" spans="1:4" ht="13.5" thickBot="1">
      <c r="A202" s="42">
        <f>+A201+1</f>
        <v>149</v>
      </c>
      <c r="B202" s="32" t="s">
        <v>232</v>
      </c>
      <c r="C202" s="32" t="s">
        <v>74</v>
      </c>
      <c r="D202" s="1">
        <v>2</v>
      </c>
    </row>
    <row r="203" spans="1:2" ht="13.5" thickTop="1">
      <c r="A203" s="46"/>
      <c r="B203" s="31"/>
    </row>
    <row r="204" spans="2:3" ht="12.75">
      <c r="B204" s="9" t="s">
        <v>97</v>
      </c>
      <c r="C204" s="23" t="s">
        <v>40</v>
      </c>
    </row>
    <row r="205" spans="1:3" ht="12.75">
      <c r="A205">
        <f>+A202+1</f>
        <v>150</v>
      </c>
      <c r="B205" t="s">
        <v>234</v>
      </c>
      <c r="C205" s="23" t="s">
        <v>74</v>
      </c>
    </row>
    <row r="206" spans="1:3" ht="12.75">
      <c r="A206">
        <f aca="true" t="shared" si="10" ref="A206:A211">+A205+1</f>
        <v>151</v>
      </c>
      <c r="B206" t="s">
        <v>235</v>
      </c>
      <c r="C206" s="23" t="s">
        <v>74</v>
      </c>
    </row>
    <row r="207" spans="1:3" ht="12.75">
      <c r="A207">
        <f t="shared" si="10"/>
        <v>152</v>
      </c>
      <c r="B207" t="s">
        <v>236</v>
      </c>
      <c r="C207" s="23" t="s">
        <v>74</v>
      </c>
    </row>
    <row r="208" spans="1:3" ht="12.75">
      <c r="A208">
        <f t="shared" si="10"/>
        <v>153</v>
      </c>
      <c r="B208" t="s">
        <v>237</v>
      </c>
      <c r="C208" s="23" t="s">
        <v>74</v>
      </c>
    </row>
    <row r="209" spans="1:3" ht="12.75">
      <c r="A209">
        <f t="shared" si="10"/>
        <v>154</v>
      </c>
      <c r="B209" t="s">
        <v>238</v>
      </c>
      <c r="C209" s="23" t="s">
        <v>74</v>
      </c>
    </row>
    <row r="210" spans="1:3" ht="12.75">
      <c r="A210">
        <f t="shared" si="10"/>
        <v>155</v>
      </c>
      <c r="B210" t="s">
        <v>239</v>
      </c>
      <c r="C210" s="23" t="s">
        <v>74</v>
      </c>
    </row>
    <row r="211" spans="1:4" ht="15.75" thickBot="1">
      <c r="A211">
        <f t="shared" si="10"/>
        <v>156</v>
      </c>
      <c r="B211" s="32" t="s">
        <v>240</v>
      </c>
      <c r="C211" s="32" t="s">
        <v>74</v>
      </c>
      <c r="D211" s="17">
        <f>155-149+1</f>
        <v>7</v>
      </c>
    </row>
    <row r="212" ht="13.5" thickTop="1"/>
    <row r="213" ht="12.75">
      <c r="B213" s="9" t="s">
        <v>109</v>
      </c>
    </row>
    <row r="214" spans="1:3" ht="12.75">
      <c r="A214">
        <f>+A211+1</f>
        <v>157</v>
      </c>
      <c r="B214" t="s">
        <v>241</v>
      </c>
      <c r="C214" s="23" t="s">
        <v>74</v>
      </c>
    </row>
    <row r="215" spans="1:3" ht="12.75">
      <c r="A215">
        <f>+A214+1</f>
        <v>158</v>
      </c>
      <c r="B215" t="s">
        <v>242</v>
      </c>
      <c r="C215" s="23" t="s">
        <v>74</v>
      </c>
    </row>
    <row r="216" spans="1:3" ht="12.75">
      <c r="A216">
        <f>+A215+1</f>
        <v>159</v>
      </c>
      <c r="B216" t="s">
        <v>243</v>
      </c>
      <c r="C216" s="23" t="s">
        <v>74</v>
      </c>
    </row>
    <row r="217" spans="1:3" ht="12.75">
      <c r="A217">
        <f>+A216+1</f>
        <v>160</v>
      </c>
      <c r="B217" t="s">
        <v>244</v>
      </c>
      <c r="C217" s="23" t="s">
        <v>74</v>
      </c>
    </row>
    <row r="218" spans="1:4" ht="15.75" thickBot="1">
      <c r="A218">
        <f>+A217+1</f>
        <v>161</v>
      </c>
      <c r="B218" s="32" t="s">
        <v>245</v>
      </c>
      <c r="C218" s="32" t="s">
        <v>74</v>
      </c>
      <c r="D218" s="17">
        <f>160-156+1</f>
        <v>5</v>
      </c>
    </row>
    <row r="219" spans="2:4" ht="15.75" thickTop="1">
      <c r="B219" s="23"/>
      <c r="C219" s="23"/>
      <c r="D219" s="17"/>
    </row>
    <row r="220" ht="12.75">
      <c r="B220" s="37" t="s">
        <v>150</v>
      </c>
    </row>
    <row r="221" spans="1:3" ht="12.75">
      <c r="A221">
        <f>+A218+1</f>
        <v>162</v>
      </c>
      <c r="B221" t="s">
        <v>246</v>
      </c>
      <c r="C221" t="s">
        <v>166</v>
      </c>
    </row>
    <row r="222" spans="1:3" ht="12.75">
      <c r="A222">
        <f aca="true" t="shared" si="11" ref="A222:A227">+A221+1</f>
        <v>163</v>
      </c>
      <c r="B222" t="s">
        <v>247</v>
      </c>
      <c r="C222" s="27" t="s">
        <v>145</v>
      </c>
    </row>
    <row r="223" spans="1:3" ht="12.75">
      <c r="A223">
        <f t="shared" si="11"/>
        <v>164</v>
      </c>
      <c r="B223" t="s">
        <v>248</v>
      </c>
      <c r="C223" t="s">
        <v>166</v>
      </c>
    </row>
    <row r="224" spans="1:3" ht="12.75">
      <c r="A224">
        <f t="shared" si="11"/>
        <v>165</v>
      </c>
      <c r="B224" t="s">
        <v>249</v>
      </c>
      <c r="C224" t="s">
        <v>166</v>
      </c>
    </row>
    <row r="225" spans="1:3" ht="12.75">
      <c r="A225">
        <f t="shared" si="11"/>
        <v>166</v>
      </c>
      <c r="B225" s="23" t="s">
        <v>250</v>
      </c>
      <c r="C225" t="s">
        <v>166</v>
      </c>
    </row>
    <row r="226" spans="1:3" ht="12.75">
      <c r="A226">
        <f t="shared" si="11"/>
        <v>167</v>
      </c>
      <c r="B226" s="23" t="s">
        <v>251</v>
      </c>
      <c r="C226" t="s">
        <v>166</v>
      </c>
    </row>
    <row r="227" spans="1:4" ht="15.75" thickBot="1">
      <c r="A227">
        <f t="shared" si="11"/>
        <v>168</v>
      </c>
      <c r="B227" s="32" t="s">
        <v>252</v>
      </c>
      <c r="C227" s="32" t="s">
        <v>166</v>
      </c>
      <c r="D227" s="17">
        <f>167-161+1</f>
        <v>7</v>
      </c>
    </row>
    <row r="228" ht="13.5" thickTop="1">
      <c r="D228" s="1" t="s">
        <v>40</v>
      </c>
    </row>
    <row r="229" spans="1:2" ht="12.75">
      <c r="A229" t="s">
        <v>40</v>
      </c>
      <c r="B229" s="37" t="s">
        <v>203</v>
      </c>
    </row>
    <row r="230" spans="1:4" ht="13.5" thickBot="1">
      <c r="A230">
        <f>+A227+1</f>
        <v>169</v>
      </c>
      <c r="B230" s="32" t="s">
        <v>253</v>
      </c>
      <c r="C230" s="32" t="s">
        <v>62</v>
      </c>
      <c r="D230" s="1">
        <v>1</v>
      </c>
    </row>
    <row r="231" ht="13.5" thickTop="1"/>
    <row r="232" ht="12.75">
      <c r="B232" s="37" t="s">
        <v>254</v>
      </c>
    </row>
    <row r="233" spans="1:3" ht="12.75">
      <c r="A233">
        <f>+A230+1</f>
        <v>170</v>
      </c>
      <c r="B233" s="23" t="s">
        <v>255</v>
      </c>
      <c r="C233" s="23" t="s">
        <v>74</v>
      </c>
    </row>
    <row r="234" spans="1:4" ht="13.5" thickBot="1">
      <c r="A234">
        <f>+A233+1</f>
        <v>171</v>
      </c>
      <c r="B234" s="32" t="s">
        <v>256</v>
      </c>
      <c r="C234" s="32" t="s">
        <v>74</v>
      </c>
      <c r="D234" s="1">
        <v>2</v>
      </c>
    </row>
    <row r="235" ht="13.5" thickTop="1">
      <c r="D235" s="1" t="s">
        <v>40</v>
      </c>
    </row>
    <row r="236" ht="12.75">
      <c r="B236" s="9" t="s">
        <v>174</v>
      </c>
    </row>
    <row r="237" spans="1:4" ht="13.5" thickBot="1">
      <c r="A237">
        <f>+A234+1</f>
        <v>172</v>
      </c>
      <c r="B237" s="15" t="s">
        <v>257</v>
      </c>
      <c r="C237" s="15" t="s">
        <v>74</v>
      </c>
      <c r="D237" s="1">
        <v>1</v>
      </c>
    </row>
    <row r="238" spans="2:3" ht="13.5" thickTop="1">
      <c r="B238" s="23"/>
      <c r="C238" s="23"/>
    </row>
    <row r="239" spans="2:3" ht="12.75">
      <c r="B239" s="18" t="s">
        <v>215</v>
      </c>
      <c r="C239" s="23"/>
    </row>
    <row r="240" spans="1:4" ht="13.5" thickBot="1">
      <c r="A240">
        <f>+A237+1</f>
        <v>173</v>
      </c>
      <c r="B240" s="32" t="s">
        <v>258</v>
      </c>
      <c r="C240" s="32" t="s">
        <v>74</v>
      </c>
      <c r="D240" s="1">
        <v>1</v>
      </c>
    </row>
    <row r="241" spans="2:3" ht="9.75" customHeight="1" thickTop="1">
      <c r="B241" s="23"/>
      <c r="C241" s="23"/>
    </row>
    <row r="242" spans="2:3" ht="12.75">
      <c r="B242" s="18" t="s">
        <v>221</v>
      </c>
      <c r="C242" s="23"/>
    </row>
    <row r="243" spans="1:3" ht="12.75">
      <c r="A243">
        <f>+A240+1</f>
        <v>174</v>
      </c>
      <c r="B243" s="14" t="s">
        <v>259</v>
      </c>
      <c r="C243" s="23" t="s">
        <v>74</v>
      </c>
    </row>
    <row r="244" spans="1:4" ht="15" customHeight="1" thickBot="1">
      <c r="A244">
        <f>+A243+1</f>
        <v>175</v>
      </c>
      <c r="B244" s="15" t="s">
        <v>260</v>
      </c>
      <c r="C244" s="15" t="s">
        <v>21</v>
      </c>
      <c r="D244" s="1">
        <v>2</v>
      </c>
    </row>
    <row r="245" ht="15" customHeight="1" thickTop="1">
      <c r="D245" s="1">
        <f>SUM(D195:D244)</f>
        <v>30</v>
      </c>
    </row>
    <row r="246" ht="15" customHeight="1">
      <c r="D246" s="1">
        <f>+D191+D245</f>
        <v>175</v>
      </c>
    </row>
    <row r="247" ht="12.75">
      <c r="D247" s="1" t="s">
        <v>40</v>
      </c>
    </row>
  </sheetData>
  <sheetProtection/>
  <mergeCells count="2">
    <mergeCell ref="A1:C1"/>
    <mergeCell ref="A2:C2"/>
  </mergeCells>
  <printOptions/>
  <pageMargins left="0.7874015748031497" right="0.7874015748031497" top="0.984251968503937" bottom="0.7874015748031497" header="0" footer="0"/>
  <pageSetup horizontalDpi="600" verticalDpi="600" orientation="portrait" scale="80" r:id="rId1"/>
  <headerFooter alignWithMargins="0">
    <oddHeader>&amp;C&amp;A</oddHeader>
    <oddFooter>&amp;CPágina 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D251"/>
  <sheetViews>
    <sheetView zoomScalePageLayoutView="0" workbookViewId="0" topLeftCell="A197">
      <selection activeCell="B197" sqref="B197"/>
    </sheetView>
  </sheetViews>
  <sheetFormatPr defaultColWidth="11.421875" defaultRowHeight="12.75"/>
  <cols>
    <col min="1" max="1" width="7.8515625" style="0" customWidth="1"/>
    <col min="2" max="3" width="46.57421875" style="0" customWidth="1"/>
    <col min="4" max="4" width="11.421875" style="1" customWidth="1"/>
  </cols>
  <sheetData>
    <row r="1" spans="1:3" ht="15.75">
      <c r="A1" s="120" t="s">
        <v>0</v>
      </c>
      <c r="B1" s="120"/>
      <c r="C1" s="120"/>
    </row>
    <row r="2" spans="1:3" ht="15.75">
      <c r="A2" s="120" t="s">
        <v>261</v>
      </c>
      <c r="B2" s="120"/>
      <c r="C2" s="120"/>
    </row>
    <row r="3" spans="1:3" ht="9.75" customHeight="1">
      <c r="A3" s="2"/>
      <c r="B3" s="2"/>
      <c r="C3" s="2"/>
    </row>
    <row r="4" spans="1:3" ht="13.5" thickBot="1">
      <c r="A4" s="3" t="s">
        <v>1</v>
      </c>
      <c r="B4" s="4" t="s">
        <v>2</v>
      </c>
      <c r="C4" s="4"/>
    </row>
    <row r="5" spans="1:3" ht="9.75" customHeight="1" thickTop="1">
      <c r="A5" s="2"/>
      <c r="B5" s="5"/>
      <c r="C5" s="5"/>
    </row>
    <row r="6" spans="1:3" ht="12.75">
      <c r="A6" s="6" t="s">
        <v>3</v>
      </c>
      <c r="B6" s="7"/>
      <c r="C6" s="7"/>
    </row>
    <row r="7" spans="1:3" ht="12.75">
      <c r="A7" s="8"/>
      <c r="B7" s="9" t="s">
        <v>4</v>
      </c>
      <c r="C7" s="9"/>
    </row>
    <row r="8" spans="1:3" ht="12.75">
      <c r="A8" s="10">
        <v>1</v>
      </c>
      <c r="B8" s="11" t="s">
        <v>5</v>
      </c>
      <c r="C8" s="11" t="s">
        <v>6</v>
      </c>
    </row>
    <row r="9" spans="1:3" ht="12.75">
      <c r="A9" s="10">
        <f>A8+1</f>
        <v>2</v>
      </c>
      <c r="B9" s="12" t="s">
        <v>7</v>
      </c>
      <c r="C9" s="11" t="s">
        <v>8</v>
      </c>
    </row>
    <row r="10" spans="1:3" ht="12.75">
      <c r="A10" s="10">
        <v>3</v>
      </c>
      <c r="B10" s="13" t="s">
        <v>9</v>
      </c>
      <c r="C10" s="11" t="s">
        <v>8</v>
      </c>
    </row>
    <row r="11" spans="1:3" ht="12.75">
      <c r="A11" s="10">
        <f>+A10+1</f>
        <v>4</v>
      </c>
      <c r="B11" s="11" t="s">
        <v>10</v>
      </c>
      <c r="C11" s="11" t="s">
        <v>8</v>
      </c>
    </row>
    <row r="12" spans="1:3" ht="12.75">
      <c r="A12" s="10">
        <f>A11+1</f>
        <v>5</v>
      </c>
      <c r="B12" s="14" t="s">
        <v>11</v>
      </c>
      <c r="C12" s="11" t="s">
        <v>8</v>
      </c>
    </row>
    <row r="13" spans="1:4" ht="12.75">
      <c r="A13" s="10">
        <f>A12+1</f>
        <v>6</v>
      </c>
      <c r="B13" s="14" t="s">
        <v>12</v>
      </c>
      <c r="C13" s="11" t="s">
        <v>8</v>
      </c>
      <c r="D13" s="14"/>
    </row>
    <row r="14" spans="1:4" ht="15.75" thickBot="1">
      <c r="A14" s="10">
        <f>A13+1</f>
        <v>7</v>
      </c>
      <c r="B14" s="15" t="s">
        <v>13</v>
      </c>
      <c r="C14" s="16" t="s">
        <v>8</v>
      </c>
      <c r="D14" s="17">
        <v>7</v>
      </c>
    </row>
    <row r="15" spans="1:3" ht="9.75" customHeight="1" thickTop="1">
      <c r="A15" s="2"/>
      <c r="B15" s="18"/>
      <c r="C15" s="2"/>
    </row>
    <row r="16" spans="1:3" ht="12.75">
      <c r="A16" s="2"/>
      <c r="B16" s="18" t="s">
        <v>14</v>
      </c>
      <c r="C16" s="2"/>
    </row>
    <row r="17" spans="1:3" ht="12.75">
      <c r="A17" s="2">
        <f>+A14+1</f>
        <v>8</v>
      </c>
      <c r="B17" s="19" t="s">
        <v>262</v>
      </c>
      <c r="C17" s="20" t="s">
        <v>15</v>
      </c>
    </row>
    <row r="18" spans="1:3" ht="12.75">
      <c r="A18" s="22">
        <f aca="true" t="shared" si="0" ref="A18:A27">+A17+1</f>
        <v>9</v>
      </c>
      <c r="B18" t="s">
        <v>17</v>
      </c>
      <c r="C18" s="21" t="s">
        <v>15</v>
      </c>
    </row>
    <row r="19" spans="1:3" ht="12.75">
      <c r="A19" s="22">
        <f t="shared" si="0"/>
        <v>10</v>
      </c>
      <c r="B19" s="23" t="s">
        <v>18</v>
      </c>
      <c r="C19" s="21" t="s">
        <v>15</v>
      </c>
    </row>
    <row r="20" spans="1:3" ht="12.75">
      <c r="A20" s="22">
        <f t="shared" si="0"/>
        <v>11</v>
      </c>
      <c r="B20" s="23" t="s">
        <v>19</v>
      </c>
      <c r="C20" s="21" t="s">
        <v>15</v>
      </c>
    </row>
    <row r="21" spans="1:3" ht="12.75">
      <c r="A21" s="22">
        <f t="shared" si="0"/>
        <v>12</v>
      </c>
      <c r="B21" s="14" t="s">
        <v>288</v>
      </c>
      <c r="C21" s="21" t="s">
        <v>15</v>
      </c>
    </row>
    <row r="22" spans="1:3" ht="12.75">
      <c r="A22" s="22">
        <f t="shared" si="0"/>
        <v>13</v>
      </c>
      <c r="B22" s="43" t="s">
        <v>289</v>
      </c>
      <c r="C22" s="21" t="s">
        <v>15</v>
      </c>
    </row>
    <row r="23" spans="1:3" ht="12.75">
      <c r="A23" s="22">
        <f t="shared" si="0"/>
        <v>14</v>
      </c>
      <c r="B23" s="20" t="s">
        <v>20</v>
      </c>
      <c r="C23" s="11" t="s">
        <v>21</v>
      </c>
    </row>
    <row r="24" spans="1:3" ht="12.75">
      <c r="A24" s="22">
        <f t="shared" si="0"/>
        <v>15</v>
      </c>
      <c r="B24" s="11" t="s">
        <v>22</v>
      </c>
      <c r="C24" s="11" t="s">
        <v>21</v>
      </c>
    </row>
    <row r="25" spans="1:3" ht="12.75">
      <c r="A25" s="22">
        <f t="shared" si="0"/>
        <v>16</v>
      </c>
      <c r="B25" s="23" t="s">
        <v>313</v>
      </c>
      <c r="C25" s="14" t="s">
        <v>21</v>
      </c>
    </row>
    <row r="26" spans="1:3" ht="12.75">
      <c r="A26" s="22">
        <f t="shared" si="0"/>
        <v>17</v>
      </c>
      <c r="B26" s="24" t="s">
        <v>23</v>
      </c>
      <c r="C26" s="11" t="s">
        <v>21</v>
      </c>
    </row>
    <row r="27" spans="1:4" ht="15.75" thickBot="1">
      <c r="A27" s="22">
        <f t="shared" si="0"/>
        <v>18</v>
      </c>
      <c r="B27" s="25" t="s">
        <v>24</v>
      </c>
      <c r="C27" s="26" t="s">
        <v>21</v>
      </c>
      <c r="D27" s="17">
        <f>18-8+1</f>
        <v>11</v>
      </c>
    </row>
    <row r="28" spans="1:3" ht="9.75" customHeight="1" thickTop="1">
      <c r="A28" s="2"/>
      <c r="B28" s="18"/>
      <c r="C28" s="2"/>
    </row>
    <row r="29" spans="1:3" ht="12.75">
      <c r="A29" s="2"/>
      <c r="B29" s="9" t="s">
        <v>25</v>
      </c>
      <c r="C29" s="2"/>
    </row>
    <row r="30" spans="1:3" ht="12.75">
      <c r="A30" s="2">
        <f>+A27+1</f>
        <v>19</v>
      </c>
      <c r="B30" s="2" t="s">
        <v>26</v>
      </c>
      <c r="C30" s="20" t="s">
        <v>27</v>
      </c>
    </row>
    <row r="31" spans="1:3" ht="12.75">
      <c r="A31" s="2">
        <f aca="true" t="shared" si="1" ref="A31:A36">+A30+1</f>
        <v>20</v>
      </c>
      <c r="B31" t="s">
        <v>28</v>
      </c>
      <c r="C31" s="20" t="s">
        <v>29</v>
      </c>
    </row>
    <row r="32" spans="1:3" ht="12.75">
      <c r="A32" s="2">
        <f t="shared" si="1"/>
        <v>21</v>
      </c>
      <c r="B32" s="27" t="s">
        <v>263</v>
      </c>
      <c r="C32" s="21" t="s">
        <v>30</v>
      </c>
    </row>
    <row r="33" spans="1:3" ht="12.75">
      <c r="A33" s="2">
        <f t="shared" si="1"/>
        <v>22</v>
      </c>
      <c r="B33" s="19" t="s">
        <v>31</v>
      </c>
      <c r="C33" s="20" t="s">
        <v>32</v>
      </c>
    </row>
    <row r="34" spans="1:3" ht="12.75">
      <c r="A34" s="2">
        <f t="shared" si="1"/>
        <v>23</v>
      </c>
      <c r="B34" s="21" t="s">
        <v>33</v>
      </c>
      <c r="C34" s="28" t="s">
        <v>34</v>
      </c>
    </row>
    <row r="35" spans="1:3" ht="12.75">
      <c r="A35" s="2">
        <f t="shared" si="1"/>
        <v>24</v>
      </c>
      <c r="B35" s="28" t="s">
        <v>35</v>
      </c>
      <c r="C35" s="28" t="s">
        <v>34</v>
      </c>
    </row>
    <row r="36" spans="1:4" ht="15.75" thickBot="1">
      <c r="A36" s="2">
        <f t="shared" si="1"/>
        <v>25</v>
      </c>
      <c r="B36" s="15" t="s">
        <v>36</v>
      </c>
      <c r="C36" s="29" t="s">
        <v>37</v>
      </c>
      <c r="D36" s="17">
        <f>23-17+1</f>
        <v>7</v>
      </c>
    </row>
    <row r="37" spans="1:3" ht="9.75" customHeight="1" thickTop="1">
      <c r="A37" s="2"/>
      <c r="B37" s="23"/>
      <c r="C37" s="21"/>
    </row>
    <row r="38" spans="1:3" ht="12.75">
      <c r="A38" s="2"/>
      <c r="B38" s="9" t="s">
        <v>38</v>
      </c>
      <c r="C38" s="2"/>
    </row>
    <row r="39" spans="1:4" ht="13.5" thickBot="1">
      <c r="A39" s="2">
        <f>+A36+1</f>
        <v>26</v>
      </c>
      <c r="B39" s="16" t="s">
        <v>39</v>
      </c>
      <c r="C39" s="16" t="s">
        <v>21</v>
      </c>
      <c r="D39" s="1">
        <v>1</v>
      </c>
    </row>
    <row r="40" ht="9.75" customHeight="1" thickTop="1">
      <c r="A40" s="2" t="s">
        <v>40</v>
      </c>
    </row>
    <row r="41" spans="1:3" ht="12.75">
      <c r="A41" s="2"/>
      <c r="B41" s="9" t="s">
        <v>41</v>
      </c>
      <c r="C41" s="2"/>
    </row>
    <row r="42" spans="1:3" ht="12.75">
      <c r="A42" s="30">
        <f>+A39+1</f>
        <v>27</v>
      </c>
      <c r="B42" t="s">
        <v>264</v>
      </c>
      <c r="C42" s="30" t="s">
        <v>42</v>
      </c>
    </row>
    <row r="43" spans="1:3" ht="12.75">
      <c r="A43" s="30">
        <f aca="true" t="shared" si="2" ref="A43:A51">+A42+1</f>
        <v>28</v>
      </c>
      <c r="B43" s="2" t="s">
        <v>265</v>
      </c>
      <c r="C43" s="28" t="s">
        <v>43</v>
      </c>
    </row>
    <row r="44" spans="1:3" ht="12.75">
      <c r="A44" s="30">
        <f t="shared" si="2"/>
        <v>29</v>
      </c>
      <c r="B44" s="2" t="s">
        <v>266</v>
      </c>
      <c r="C44" s="2" t="s">
        <v>44</v>
      </c>
    </row>
    <row r="45" spans="1:3" ht="12.75">
      <c r="A45" s="30">
        <f t="shared" si="2"/>
        <v>30</v>
      </c>
      <c r="B45" t="s">
        <v>45</v>
      </c>
      <c r="C45" s="20" t="s">
        <v>46</v>
      </c>
    </row>
    <row r="46" spans="1:3" ht="12.75">
      <c r="A46" s="30">
        <f t="shared" si="2"/>
        <v>31</v>
      </c>
      <c r="B46" t="s">
        <v>47</v>
      </c>
      <c r="C46" s="2" t="s">
        <v>46</v>
      </c>
    </row>
    <row r="47" spans="1:3" ht="12.75">
      <c r="A47" s="30">
        <f t="shared" si="2"/>
        <v>32</v>
      </c>
      <c r="B47" s="31" t="s">
        <v>48</v>
      </c>
      <c r="C47" s="21" t="s">
        <v>46</v>
      </c>
    </row>
    <row r="48" spans="1:3" ht="12.75">
      <c r="A48" s="30">
        <f t="shared" si="2"/>
        <v>33</v>
      </c>
      <c r="B48" t="s">
        <v>49</v>
      </c>
      <c r="C48" s="2" t="s">
        <v>21</v>
      </c>
    </row>
    <row r="49" spans="1:3" ht="12.75">
      <c r="A49" s="30">
        <f t="shared" si="2"/>
        <v>34</v>
      </c>
      <c r="B49" s="11" t="s">
        <v>50</v>
      </c>
      <c r="C49" s="21" t="s">
        <v>287</v>
      </c>
    </row>
    <row r="50" spans="1:3" ht="12.75">
      <c r="A50" s="30">
        <f t="shared" si="2"/>
        <v>35</v>
      </c>
      <c r="B50" s="24" t="s">
        <v>52</v>
      </c>
      <c r="C50" s="11" t="s">
        <v>53</v>
      </c>
    </row>
    <row r="51" spans="1:4" ht="13.5" thickBot="1">
      <c r="A51" s="30">
        <f t="shared" si="2"/>
        <v>36</v>
      </c>
      <c r="B51" s="32" t="s">
        <v>54</v>
      </c>
      <c r="C51" s="32" t="s">
        <v>55</v>
      </c>
      <c r="D51" s="1">
        <f>34-25+1</f>
        <v>10</v>
      </c>
    </row>
    <row r="52" spans="1:3" ht="9.75" customHeight="1" thickTop="1">
      <c r="A52" s="2"/>
      <c r="B52" s="18"/>
      <c r="C52" s="2"/>
    </row>
    <row r="53" spans="1:3" ht="12.75">
      <c r="A53" s="2"/>
      <c r="B53" s="9" t="s">
        <v>56</v>
      </c>
      <c r="C53" s="2"/>
    </row>
    <row r="54" spans="1:3" ht="12.75">
      <c r="A54" s="2">
        <f>+A51+1</f>
        <v>37</v>
      </c>
      <c r="B54" s="27" t="s">
        <v>57</v>
      </c>
      <c r="C54" s="2" t="s">
        <v>58</v>
      </c>
    </row>
    <row r="55" spans="1:3" ht="12.75">
      <c r="A55" s="2">
        <f aca="true" t="shared" si="3" ref="A55:A80">+A54+1</f>
        <v>38</v>
      </c>
      <c r="B55" s="11" t="s">
        <v>59</v>
      </c>
      <c r="C55" s="2" t="s">
        <v>60</v>
      </c>
    </row>
    <row r="56" spans="1:3" ht="12.75">
      <c r="A56" s="2">
        <f t="shared" si="3"/>
        <v>39</v>
      </c>
      <c r="B56" s="27" t="s">
        <v>61</v>
      </c>
      <c r="C56" s="27" t="s">
        <v>62</v>
      </c>
    </row>
    <row r="57" spans="1:3" ht="12.75">
      <c r="A57" s="2">
        <f t="shared" si="3"/>
        <v>40</v>
      </c>
      <c r="B57" s="27" t="s">
        <v>63</v>
      </c>
      <c r="C57" s="27" t="s">
        <v>64</v>
      </c>
    </row>
    <row r="58" spans="1:3" ht="12.75">
      <c r="A58" s="2">
        <f t="shared" si="3"/>
        <v>41</v>
      </c>
      <c r="B58" s="27" t="s">
        <v>65</v>
      </c>
      <c r="C58" s="27" t="s">
        <v>66</v>
      </c>
    </row>
    <row r="59" spans="1:3" ht="12.75">
      <c r="A59" s="2">
        <f t="shared" si="3"/>
        <v>42</v>
      </c>
      <c r="B59" s="2" t="s">
        <v>67</v>
      </c>
      <c r="C59" s="21" t="s">
        <v>68</v>
      </c>
    </row>
    <row r="60" spans="1:3" ht="12.75">
      <c r="A60" s="2">
        <f t="shared" si="3"/>
        <v>43</v>
      </c>
      <c r="B60" s="14" t="s">
        <v>69</v>
      </c>
      <c r="C60" s="21" t="s">
        <v>68</v>
      </c>
    </row>
    <row r="61" spans="1:3" ht="12.75">
      <c r="A61" s="2">
        <f t="shared" si="3"/>
        <v>44</v>
      </c>
      <c r="B61" s="2" t="s">
        <v>267</v>
      </c>
      <c r="C61" s="2" t="s">
        <v>70</v>
      </c>
    </row>
    <row r="62" spans="1:3" ht="12.75">
      <c r="A62" s="2">
        <f t="shared" si="3"/>
        <v>45</v>
      </c>
      <c r="B62" t="s">
        <v>71</v>
      </c>
      <c r="C62" s="21" t="s">
        <v>68</v>
      </c>
    </row>
    <row r="63" spans="1:3" ht="12.75">
      <c r="A63" s="2">
        <f t="shared" si="3"/>
        <v>46</v>
      </c>
      <c r="B63" s="19" t="s">
        <v>72</v>
      </c>
      <c r="C63" s="21" t="s">
        <v>68</v>
      </c>
    </row>
    <row r="64" spans="1:3" ht="12.75">
      <c r="A64" s="2">
        <f t="shared" si="3"/>
        <v>47</v>
      </c>
      <c r="B64" s="14" t="s">
        <v>73</v>
      </c>
      <c r="C64" s="23" t="s">
        <v>74</v>
      </c>
    </row>
    <row r="65" spans="1:3" ht="12.75">
      <c r="A65" s="2">
        <f t="shared" si="3"/>
        <v>48</v>
      </c>
      <c r="B65" s="14" t="s">
        <v>75</v>
      </c>
      <c r="C65" s="23" t="s">
        <v>74</v>
      </c>
    </row>
    <row r="66" spans="1:3" ht="12.75">
      <c r="A66" s="2">
        <f t="shared" si="3"/>
        <v>49</v>
      </c>
      <c r="B66" s="2" t="s">
        <v>76</v>
      </c>
      <c r="C66" s="2" t="s">
        <v>77</v>
      </c>
    </row>
    <row r="67" spans="1:3" ht="12.75">
      <c r="A67" s="2">
        <f t="shared" si="3"/>
        <v>50</v>
      </c>
      <c r="B67" s="23" t="s">
        <v>78</v>
      </c>
      <c r="C67" s="11" t="s">
        <v>77</v>
      </c>
    </row>
    <row r="68" spans="1:3" ht="12.75">
      <c r="A68" s="2">
        <f t="shared" si="3"/>
        <v>51</v>
      </c>
      <c r="B68" s="2" t="s">
        <v>79</v>
      </c>
      <c r="C68" s="2" t="s">
        <v>80</v>
      </c>
    </row>
    <row r="69" spans="1:3" ht="12.75">
      <c r="A69" s="2">
        <f t="shared" si="3"/>
        <v>52</v>
      </c>
      <c r="B69" s="19" t="s">
        <v>81</v>
      </c>
      <c r="C69" s="28" t="s">
        <v>82</v>
      </c>
    </row>
    <row r="70" spans="1:3" ht="12.75">
      <c r="A70" s="2">
        <f t="shared" si="3"/>
        <v>53</v>
      </c>
      <c r="B70" s="23" t="s">
        <v>290</v>
      </c>
      <c r="C70" s="28" t="s">
        <v>82</v>
      </c>
    </row>
    <row r="71" spans="1:3" ht="12.75">
      <c r="A71" s="2">
        <f t="shared" si="3"/>
        <v>54</v>
      </c>
      <c r="B71" s="2" t="s">
        <v>83</v>
      </c>
      <c r="C71" s="2" t="s">
        <v>84</v>
      </c>
    </row>
    <row r="72" spans="1:3" ht="12.75">
      <c r="A72" s="2">
        <f t="shared" si="3"/>
        <v>55</v>
      </c>
      <c r="B72" s="2" t="s">
        <v>85</v>
      </c>
      <c r="C72" s="2" t="s">
        <v>84</v>
      </c>
    </row>
    <row r="73" spans="1:3" ht="12.75">
      <c r="A73" s="2">
        <f t="shared" si="3"/>
        <v>56</v>
      </c>
      <c r="B73" s="2" t="s">
        <v>86</v>
      </c>
      <c r="C73" s="2" t="s">
        <v>87</v>
      </c>
    </row>
    <row r="74" spans="1:3" ht="12.75">
      <c r="A74" s="2">
        <f t="shared" si="3"/>
        <v>57</v>
      </c>
      <c r="B74" s="19" t="s">
        <v>88</v>
      </c>
      <c r="C74" s="2" t="s">
        <v>89</v>
      </c>
    </row>
    <row r="75" spans="1:3" ht="12.75">
      <c r="A75" s="2">
        <f t="shared" si="3"/>
        <v>58</v>
      </c>
      <c r="B75" s="19" t="s">
        <v>90</v>
      </c>
      <c r="C75" s="2" t="s">
        <v>89</v>
      </c>
    </row>
    <row r="76" spans="1:3" ht="12.75">
      <c r="A76" s="2">
        <f t="shared" si="3"/>
        <v>59</v>
      </c>
      <c r="B76" s="2" t="s">
        <v>91</v>
      </c>
      <c r="C76" s="2" t="s">
        <v>92</v>
      </c>
    </row>
    <row r="77" spans="1:3" ht="12.75">
      <c r="A77" s="2">
        <f t="shared" si="3"/>
        <v>60</v>
      </c>
      <c r="B77" t="s">
        <v>93</v>
      </c>
      <c r="C77" s="2" t="s">
        <v>92</v>
      </c>
    </row>
    <row r="78" spans="1:3" ht="12.75">
      <c r="A78" s="2">
        <f t="shared" si="3"/>
        <v>61</v>
      </c>
      <c r="B78" s="31" t="s">
        <v>94</v>
      </c>
      <c r="C78" s="2" t="s">
        <v>92</v>
      </c>
    </row>
    <row r="79" spans="1:3" ht="12.75">
      <c r="A79" s="2">
        <f t="shared" si="3"/>
        <v>62</v>
      </c>
      <c r="B79" s="14" t="s">
        <v>95</v>
      </c>
      <c r="C79" s="11" t="s">
        <v>96</v>
      </c>
    </row>
    <row r="80" spans="1:4" ht="15.75" thickBot="1">
      <c r="A80" s="2">
        <f t="shared" si="3"/>
        <v>63</v>
      </c>
      <c r="B80" s="32" t="s">
        <v>291</v>
      </c>
      <c r="C80" s="16" t="s">
        <v>92</v>
      </c>
      <c r="D80" s="17">
        <f>63-37+1</f>
        <v>27</v>
      </c>
    </row>
    <row r="81" spans="1:3" ht="13.5" thickTop="1">
      <c r="A81" s="2"/>
      <c r="B81" s="18"/>
      <c r="C81" s="2"/>
    </row>
    <row r="82" spans="1:3" ht="12.75">
      <c r="A82" s="2"/>
      <c r="B82" s="9" t="s">
        <v>97</v>
      </c>
      <c r="C82" s="2"/>
    </row>
    <row r="83" spans="1:3" ht="12.75">
      <c r="A83" s="2">
        <f>+A80+1</f>
        <v>64</v>
      </c>
      <c r="B83" s="27" t="s">
        <v>98</v>
      </c>
      <c r="C83" s="27" t="s">
        <v>99</v>
      </c>
    </row>
    <row r="84" spans="1:3" ht="12.75">
      <c r="A84" s="2">
        <f aca="true" t="shared" si="4" ref="A84:A90">+A83+1</f>
        <v>65</v>
      </c>
      <c r="B84" s="2" t="s">
        <v>100</v>
      </c>
      <c r="C84" s="2" t="s">
        <v>101</v>
      </c>
    </row>
    <row r="85" spans="1:3" ht="12.75">
      <c r="A85" s="2">
        <f t="shared" si="4"/>
        <v>66</v>
      </c>
      <c r="B85" s="27" t="s">
        <v>102</v>
      </c>
      <c r="C85" s="27" t="s">
        <v>103</v>
      </c>
    </row>
    <row r="86" spans="1:3" ht="12.75">
      <c r="A86" s="2">
        <f t="shared" si="4"/>
        <v>67</v>
      </c>
      <c r="B86" s="27" t="s">
        <v>268</v>
      </c>
      <c r="C86" s="27" t="s">
        <v>104</v>
      </c>
    </row>
    <row r="87" spans="1:3" ht="12.75">
      <c r="A87" s="2">
        <f t="shared" si="4"/>
        <v>68</v>
      </c>
      <c r="B87" s="28" t="s">
        <v>269</v>
      </c>
      <c r="C87" s="28" t="s">
        <v>105</v>
      </c>
    </row>
    <row r="88" spans="1:3" ht="12.75">
      <c r="A88" s="2">
        <f t="shared" si="4"/>
        <v>69</v>
      </c>
      <c r="B88" t="s">
        <v>106</v>
      </c>
      <c r="C88" s="28" t="s">
        <v>105</v>
      </c>
    </row>
    <row r="89" spans="1:3" ht="12.75">
      <c r="A89" s="2">
        <f t="shared" si="4"/>
        <v>70</v>
      </c>
      <c r="B89" t="s">
        <v>107</v>
      </c>
      <c r="C89" s="28" t="s">
        <v>105</v>
      </c>
    </row>
    <row r="90" spans="1:4" ht="15.75" thickBot="1">
      <c r="A90" s="2">
        <f t="shared" si="4"/>
        <v>71</v>
      </c>
      <c r="B90" s="32" t="s">
        <v>108</v>
      </c>
      <c r="C90" s="16" t="s">
        <v>21</v>
      </c>
      <c r="D90" s="17">
        <f>67-60+1</f>
        <v>8</v>
      </c>
    </row>
    <row r="91" spans="1:3" ht="9.75" customHeight="1" thickTop="1">
      <c r="A91" s="2"/>
      <c r="C91" s="2"/>
    </row>
    <row r="92" spans="1:3" ht="12.75">
      <c r="A92" s="2"/>
      <c r="B92" s="9" t="s">
        <v>109</v>
      </c>
      <c r="C92" s="2"/>
    </row>
    <row r="93" spans="1:3" ht="12.75">
      <c r="A93" s="2">
        <f>A90+1</f>
        <v>72</v>
      </c>
      <c r="B93" s="2" t="s">
        <v>110</v>
      </c>
      <c r="C93" s="2" t="s">
        <v>111</v>
      </c>
    </row>
    <row r="94" spans="1:3" ht="12.75">
      <c r="A94" s="2">
        <f aca="true" t="shared" si="5" ref="A94:A99">+A93+1</f>
        <v>73</v>
      </c>
      <c r="B94" s="2" t="s">
        <v>112</v>
      </c>
      <c r="C94" s="2" t="s">
        <v>113</v>
      </c>
    </row>
    <row r="95" spans="1:3" ht="12.75">
      <c r="A95" s="2">
        <f t="shared" si="5"/>
        <v>74</v>
      </c>
      <c r="B95" s="11" t="s">
        <v>114</v>
      </c>
      <c r="C95" s="11" t="s">
        <v>105</v>
      </c>
    </row>
    <row r="96" spans="1:3" ht="12.75">
      <c r="A96" s="2">
        <f t="shared" si="5"/>
        <v>75</v>
      </c>
      <c r="B96" s="24" t="s">
        <v>115</v>
      </c>
      <c r="C96" s="21" t="s">
        <v>116</v>
      </c>
    </row>
    <row r="97" spans="1:3" ht="12.75">
      <c r="A97" s="2">
        <f t="shared" si="5"/>
        <v>76</v>
      </c>
      <c r="B97" s="24" t="s">
        <v>117</v>
      </c>
      <c r="C97" s="21" t="s">
        <v>116</v>
      </c>
    </row>
    <row r="98" spans="1:3" ht="12.75">
      <c r="A98" s="2">
        <f t="shared" si="5"/>
        <v>77</v>
      </c>
      <c r="B98" s="11" t="s">
        <v>118</v>
      </c>
      <c r="C98" s="11" t="s">
        <v>21</v>
      </c>
    </row>
    <row r="99" spans="1:4" ht="15.75" thickBot="1">
      <c r="A99" s="2">
        <f t="shared" si="5"/>
        <v>78</v>
      </c>
      <c r="B99" s="15" t="s">
        <v>119</v>
      </c>
      <c r="C99" s="16" t="s">
        <v>74</v>
      </c>
      <c r="D99" s="17">
        <f>74-68+1</f>
        <v>7</v>
      </c>
    </row>
    <row r="100" spans="1:3" ht="9.75" customHeight="1" thickTop="1">
      <c r="A100" s="11"/>
      <c r="B100" s="2"/>
      <c r="C100" s="2"/>
    </row>
    <row r="101" spans="1:3" ht="12.75">
      <c r="A101" s="11"/>
      <c r="B101" s="9" t="s">
        <v>120</v>
      </c>
      <c r="C101" s="2"/>
    </row>
    <row r="102" spans="1:3" ht="12.75">
      <c r="A102" s="11">
        <f>+A99+1</f>
        <v>79</v>
      </c>
      <c r="B102" s="2" t="s">
        <v>121</v>
      </c>
      <c r="C102" s="2" t="s">
        <v>122</v>
      </c>
    </row>
    <row r="103" spans="1:3" ht="12.75">
      <c r="A103" s="11">
        <f aca="true" t="shared" si="6" ref="A103:A108">+A102+1</f>
        <v>80</v>
      </c>
      <c r="B103" s="2" t="s">
        <v>123</v>
      </c>
      <c r="C103" s="2" t="s">
        <v>124</v>
      </c>
    </row>
    <row r="104" spans="1:3" ht="12.75">
      <c r="A104" s="11">
        <f t="shared" si="6"/>
        <v>81</v>
      </c>
      <c r="B104" s="11" t="s">
        <v>1070</v>
      </c>
      <c r="C104" s="11" t="s">
        <v>125</v>
      </c>
    </row>
    <row r="105" spans="1:3" ht="12.75">
      <c r="A105" s="11">
        <f t="shared" si="6"/>
        <v>82</v>
      </c>
      <c r="B105" s="2" t="s">
        <v>126</v>
      </c>
      <c r="C105" s="2" t="s">
        <v>127</v>
      </c>
    </row>
    <row r="106" spans="1:3" ht="12.75">
      <c r="A106" s="11">
        <f t="shared" si="6"/>
        <v>83</v>
      </c>
      <c r="B106" s="14" t="s">
        <v>128</v>
      </c>
      <c r="C106" s="20" t="s">
        <v>129</v>
      </c>
    </row>
    <row r="107" spans="1:3" ht="12.75">
      <c r="A107" s="11">
        <f t="shared" si="6"/>
        <v>84</v>
      </c>
      <c r="B107" s="11" t="s">
        <v>130</v>
      </c>
      <c r="C107" s="11" t="s">
        <v>131</v>
      </c>
    </row>
    <row r="108" spans="1:4" ht="15.75" thickBot="1">
      <c r="A108" s="11">
        <f t="shared" si="6"/>
        <v>85</v>
      </c>
      <c r="B108" s="34" t="s">
        <v>132</v>
      </c>
      <c r="C108" s="16" t="s">
        <v>21</v>
      </c>
      <c r="D108" s="17">
        <f>81-75+1</f>
        <v>7</v>
      </c>
    </row>
    <row r="109" spans="1:3" ht="9.75" customHeight="1" thickTop="1">
      <c r="A109" s="2"/>
      <c r="C109" s="2"/>
    </row>
    <row r="110" spans="1:3" ht="12.75">
      <c r="A110" s="2"/>
      <c r="B110" s="9" t="s">
        <v>133</v>
      </c>
      <c r="C110" s="2"/>
    </row>
    <row r="111" spans="1:3" ht="12.75">
      <c r="A111" s="2">
        <f>+A108+1</f>
        <v>86</v>
      </c>
      <c r="B111" s="21" t="s">
        <v>134</v>
      </c>
      <c r="C111" s="2" t="s">
        <v>135</v>
      </c>
    </row>
    <row r="112" spans="1:3" ht="12.75">
      <c r="A112" s="2">
        <f>+A111+1</f>
        <v>87</v>
      </c>
      <c r="B112" s="2" t="s">
        <v>137</v>
      </c>
      <c r="C112" s="2" t="s">
        <v>46</v>
      </c>
    </row>
    <row r="113" spans="1:3" ht="12.75">
      <c r="A113" s="2">
        <f aca="true" t="shared" si="7" ref="A113:A123">A112+1</f>
        <v>88</v>
      </c>
      <c r="B113" t="s">
        <v>270</v>
      </c>
      <c r="C113" s="2" t="s">
        <v>46</v>
      </c>
    </row>
    <row r="114" spans="1:3" ht="12.75">
      <c r="A114" s="2">
        <f t="shared" si="7"/>
        <v>89</v>
      </c>
      <c r="B114" s="2" t="s">
        <v>138</v>
      </c>
      <c r="C114" s="2" t="s">
        <v>46</v>
      </c>
    </row>
    <row r="115" spans="1:3" ht="12.75">
      <c r="A115" s="2">
        <f t="shared" si="7"/>
        <v>90</v>
      </c>
      <c r="B115" s="19" t="s">
        <v>139</v>
      </c>
      <c r="C115" s="20" t="s">
        <v>46</v>
      </c>
    </row>
    <row r="116" spans="1:3" ht="12.75">
      <c r="A116" s="2">
        <f t="shared" si="7"/>
        <v>91</v>
      </c>
      <c r="B116" s="14" t="s">
        <v>140</v>
      </c>
      <c r="C116" s="23" t="s">
        <v>46</v>
      </c>
    </row>
    <row r="117" spans="1:3" ht="12.75">
      <c r="A117" s="2">
        <f t="shared" si="7"/>
        <v>92</v>
      </c>
      <c r="B117" s="14" t="s">
        <v>141</v>
      </c>
      <c r="C117" s="23" t="s">
        <v>46</v>
      </c>
    </row>
    <row r="118" spans="1:3" ht="12.75">
      <c r="A118" s="2">
        <f t="shared" si="7"/>
        <v>93</v>
      </c>
      <c r="B118" s="24" t="s">
        <v>142</v>
      </c>
      <c r="C118" s="36" t="s">
        <v>143</v>
      </c>
    </row>
    <row r="119" spans="1:3" ht="12.75">
      <c r="A119" s="2">
        <f t="shared" si="7"/>
        <v>94</v>
      </c>
      <c r="B119" s="31" t="s">
        <v>144</v>
      </c>
      <c r="C119" s="20" t="s">
        <v>145</v>
      </c>
    </row>
    <row r="120" spans="1:3" ht="12.75">
      <c r="A120" s="2">
        <f t="shared" si="7"/>
        <v>95</v>
      </c>
      <c r="B120" s="31" t="s">
        <v>146</v>
      </c>
      <c r="C120" s="20" t="s">
        <v>147</v>
      </c>
    </row>
    <row r="121" spans="1:3" ht="12.75">
      <c r="A121" s="2">
        <f t="shared" si="7"/>
        <v>96</v>
      </c>
      <c r="B121" s="31" t="s">
        <v>148</v>
      </c>
      <c r="C121" s="20" t="s">
        <v>147</v>
      </c>
    </row>
    <row r="122" spans="1:3" ht="12.75">
      <c r="A122" s="2">
        <f t="shared" si="7"/>
        <v>97</v>
      </c>
      <c r="B122" s="11" t="s">
        <v>149</v>
      </c>
      <c r="C122" s="11" t="s">
        <v>272</v>
      </c>
    </row>
    <row r="123" spans="1:4" ht="15.75" thickBot="1">
      <c r="A123" s="2">
        <f t="shared" si="7"/>
        <v>98</v>
      </c>
      <c r="B123" s="54" t="s">
        <v>296</v>
      </c>
      <c r="C123" s="16" t="s">
        <v>21</v>
      </c>
      <c r="D123" s="17">
        <f>98-86+1</f>
        <v>13</v>
      </c>
    </row>
    <row r="124" ht="13.5" thickTop="1">
      <c r="A124" s="2"/>
    </row>
    <row r="125" spans="1:3" ht="12.75">
      <c r="A125" s="2" t="s">
        <v>40</v>
      </c>
      <c r="B125" s="37" t="s">
        <v>150</v>
      </c>
      <c r="C125" s="2"/>
    </row>
    <row r="126" spans="1:3" ht="12.75">
      <c r="A126" s="2">
        <f>+A123+1</f>
        <v>99</v>
      </c>
      <c r="B126" s="2" t="s">
        <v>151</v>
      </c>
      <c r="C126" s="2" t="s">
        <v>152</v>
      </c>
    </row>
    <row r="127" spans="1:3" ht="12.75">
      <c r="A127" s="2">
        <f aca="true" t="shared" si="8" ref="A127:A138">+A126+1</f>
        <v>100</v>
      </c>
      <c r="B127" s="28" t="s">
        <v>153</v>
      </c>
      <c r="C127" s="27" t="s">
        <v>154</v>
      </c>
    </row>
    <row r="128" spans="1:3" ht="12.75">
      <c r="A128" s="2">
        <f t="shared" si="8"/>
        <v>101</v>
      </c>
      <c r="B128" s="28" t="s">
        <v>155</v>
      </c>
      <c r="C128" s="27" t="s">
        <v>154</v>
      </c>
    </row>
    <row r="129" spans="1:3" ht="12.75">
      <c r="A129" s="2">
        <f t="shared" si="8"/>
        <v>102</v>
      </c>
      <c r="B129" s="23" t="s">
        <v>156</v>
      </c>
      <c r="C129" s="20" t="s">
        <v>157</v>
      </c>
    </row>
    <row r="130" spans="1:3" ht="12.75">
      <c r="A130" s="2">
        <f t="shared" si="8"/>
        <v>103</v>
      </c>
      <c r="B130" s="28" t="s">
        <v>158</v>
      </c>
      <c r="C130" s="2" t="s">
        <v>159</v>
      </c>
    </row>
    <row r="131" spans="1:3" ht="12.75">
      <c r="A131" s="2">
        <f t="shared" si="8"/>
        <v>104</v>
      </c>
      <c r="B131" s="20" t="s">
        <v>160</v>
      </c>
      <c r="C131" s="11" t="s">
        <v>159</v>
      </c>
    </row>
    <row r="132" spans="1:3" ht="12.75">
      <c r="A132" s="2">
        <f t="shared" si="8"/>
        <v>105</v>
      </c>
      <c r="B132" s="14" t="s">
        <v>161</v>
      </c>
      <c r="C132" s="11" t="s">
        <v>159</v>
      </c>
    </row>
    <row r="133" spans="1:3" ht="12.75">
      <c r="A133" s="2">
        <f t="shared" si="8"/>
        <v>106</v>
      </c>
      <c r="B133" s="14" t="s">
        <v>162</v>
      </c>
      <c r="C133" s="11" t="s">
        <v>159</v>
      </c>
    </row>
    <row r="134" spans="1:3" ht="12.75">
      <c r="A134" s="2">
        <f t="shared" si="8"/>
        <v>107</v>
      </c>
      <c r="B134" t="s">
        <v>163</v>
      </c>
      <c r="C134" s="2" t="s">
        <v>147</v>
      </c>
    </row>
    <row r="135" spans="1:3" ht="12.75">
      <c r="A135" s="2">
        <f t="shared" si="8"/>
        <v>108</v>
      </c>
      <c r="B135" t="s">
        <v>164</v>
      </c>
      <c r="C135" s="11" t="s">
        <v>147</v>
      </c>
    </row>
    <row r="136" spans="1:3" ht="12.75">
      <c r="A136" s="2">
        <f t="shared" si="8"/>
        <v>109</v>
      </c>
      <c r="B136" t="s">
        <v>165</v>
      </c>
      <c r="C136" s="11" t="s">
        <v>166</v>
      </c>
    </row>
    <row r="137" spans="1:3" ht="12.75">
      <c r="A137" s="2">
        <f t="shared" si="8"/>
        <v>110</v>
      </c>
      <c r="B137" s="23" t="s">
        <v>167</v>
      </c>
      <c r="C137" s="11" t="s">
        <v>166</v>
      </c>
    </row>
    <row r="138" spans="1:4" ht="15.75" thickBot="1">
      <c r="A138" s="2">
        <f t="shared" si="8"/>
        <v>111</v>
      </c>
      <c r="B138" s="34" t="s">
        <v>168</v>
      </c>
      <c r="C138" s="29" t="s">
        <v>21</v>
      </c>
      <c r="D138" s="17">
        <f>106-94+1</f>
        <v>13</v>
      </c>
    </row>
    <row r="139" spans="1:4" ht="15.75" thickTop="1">
      <c r="A139" s="2"/>
      <c r="B139" s="24"/>
      <c r="C139" s="21"/>
      <c r="D139" s="17"/>
    </row>
    <row r="140" spans="1:3" ht="12.75">
      <c r="A140" s="2" t="s">
        <v>40</v>
      </c>
      <c r="B140" s="9" t="s">
        <v>169</v>
      </c>
      <c r="C140" s="2"/>
    </row>
    <row r="141" spans="1:3" ht="12.75">
      <c r="A141" s="2">
        <f>+A138+1</f>
        <v>112</v>
      </c>
      <c r="B141" s="2" t="s">
        <v>170</v>
      </c>
      <c r="C141" s="2" t="s">
        <v>171</v>
      </c>
    </row>
    <row r="142" spans="1:3" ht="12.75">
      <c r="A142" s="2">
        <f>+A141+1</f>
        <v>113</v>
      </c>
      <c r="B142" s="11" t="s">
        <v>172</v>
      </c>
      <c r="C142" s="11" t="s">
        <v>105</v>
      </c>
    </row>
    <row r="143" spans="1:3" ht="12.75">
      <c r="A143" s="2">
        <f>+A142+1</f>
        <v>114</v>
      </c>
      <c r="B143" s="23" t="s">
        <v>271</v>
      </c>
      <c r="C143" s="23" t="s">
        <v>233</v>
      </c>
    </row>
    <row r="144" spans="1:4" ht="15.75" thickBot="1">
      <c r="A144" s="2">
        <f>+A143+1</f>
        <v>115</v>
      </c>
      <c r="B144" s="26" t="s">
        <v>173</v>
      </c>
      <c r="C144" s="16" t="s">
        <v>21</v>
      </c>
      <c r="D144" s="17">
        <f>110-107+1</f>
        <v>4</v>
      </c>
    </row>
    <row r="145" spans="1:3" ht="13.5" thickTop="1">
      <c r="A145" s="2"/>
      <c r="B145" s="20"/>
      <c r="C145" s="11"/>
    </row>
    <row r="146" spans="1:3" ht="12.75">
      <c r="A146" s="2"/>
      <c r="B146" s="9" t="s">
        <v>174</v>
      </c>
      <c r="C146" s="11"/>
    </row>
    <row r="147" spans="1:3" ht="12.75">
      <c r="A147" s="2">
        <f>+A144+1</f>
        <v>116</v>
      </c>
      <c r="B147" s="28" t="s">
        <v>175</v>
      </c>
      <c r="C147" s="11" t="s">
        <v>176</v>
      </c>
    </row>
    <row r="148" spans="1:3" ht="12.75">
      <c r="A148" s="38">
        <f>+A147+1</f>
        <v>117</v>
      </c>
      <c r="B148" s="39" t="s">
        <v>177</v>
      </c>
      <c r="C148" s="40" t="s">
        <v>157</v>
      </c>
    </row>
    <row r="149" spans="1:3" ht="12.75">
      <c r="A149" s="38">
        <f>+A148+1</f>
        <v>118</v>
      </c>
      <c r="B149" s="2" t="s">
        <v>178</v>
      </c>
      <c r="C149" s="2" t="s">
        <v>179</v>
      </c>
    </row>
    <row r="150" spans="1:4" ht="15.75" thickBot="1">
      <c r="A150" s="38">
        <f>+A149+1</f>
        <v>119</v>
      </c>
      <c r="B150" s="29" t="s">
        <v>180</v>
      </c>
      <c r="C150" s="29" t="s">
        <v>21</v>
      </c>
      <c r="D150" s="17">
        <f>114-111+1</f>
        <v>4</v>
      </c>
    </row>
    <row r="151" spans="1:3" ht="13.5" thickTop="1">
      <c r="A151" s="2" t="s">
        <v>40</v>
      </c>
      <c r="B151" s="2" t="s">
        <v>40</v>
      </c>
      <c r="C151" s="11"/>
    </row>
    <row r="152" spans="1:3" ht="12.75">
      <c r="A152" s="2"/>
      <c r="B152" s="18" t="s">
        <v>181</v>
      </c>
      <c r="C152" s="2"/>
    </row>
    <row r="153" spans="1:3" ht="12.75">
      <c r="A153" s="2">
        <f>+A150+1</f>
        <v>120</v>
      </c>
      <c r="B153" s="21" t="s">
        <v>182</v>
      </c>
      <c r="C153" s="2" t="s">
        <v>183</v>
      </c>
    </row>
    <row r="154" spans="1:3" ht="12.75">
      <c r="A154" s="2">
        <f aca="true" t="shared" si="9" ref="A154:A160">+A153+1</f>
        <v>121</v>
      </c>
      <c r="B154" s="31" t="s">
        <v>184</v>
      </c>
      <c r="C154" s="2" t="s">
        <v>185</v>
      </c>
    </row>
    <row r="155" spans="1:3" ht="12.75">
      <c r="A155" s="2">
        <f t="shared" si="9"/>
        <v>122</v>
      </c>
      <c r="B155" s="31" t="s">
        <v>186</v>
      </c>
      <c r="C155" s="2" t="s">
        <v>187</v>
      </c>
    </row>
    <row r="156" spans="1:3" ht="12.75">
      <c r="A156" s="2">
        <f t="shared" si="9"/>
        <v>123</v>
      </c>
      <c r="B156" s="31" t="s">
        <v>188</v>
      </c>
      <c r="C156" s="2" t="s">
        <v>189</v>
      </c>
    </row>
    <row r="157" spans="1:3" ht="12.75">
      <c r="A157" s="2">
        <f t="shared" si="9"/>
        <v>124</v>
      </c>
      <c r="B157" s="31" t="s">
        <v>190</v>
      </c>
      <c r="C157" s="2" t="s">
        <v>191</v>
      </c>
    </row>
    <row r="158" spans="1:3" ht="12.75">
      <c r="A158" s="2">
        <f t="shared" si="9"/>
        <v>125</v>
      </c>
      <c r="B158" s="31" t="s">
        <v>192</v>
      </c>
      <c r="C158" s="23" t="s">
        <v>193</v>
      </c>
    </row>
    <row r="159" spans="1:3" ht="12.75">
      <c r="A159" s="2">
        <f t="shared" si="9"/>
        <v>126</v>
      </c>
      <c r="B159" s="21" t="s">
        <v>194</v>
      </c>
      <c r="C159" s="23" t="s">
        <v>195</v>
      </c>
    </row>
    <row r="160" spans="1:4" ht="15.75" thickBot="1">
      <c r="A160" s="2">
        <f t="shared" si="9"/>
        <v>127</v>
      </c>
      <c r="B160" s="32" t="s">
        <v>196</v>
      </c>
      <c r="C160" s="29" t="s">
        <v>21</v>
      </c>
      <c r="D160" s="17">
        <f>122-115+1</f>
        <v>8</v>
      </c>
    </row>
    <row r="161" spans="1:3" ht="13.5" thickTop="1">
      <c r="A161" s="2"/>
      <c r="B161" s="2"/>
      <c r="C161" s="11"/>
    </row>
    <row r="162" spans="1:3" ht="12.75">
      <c r="A162" s="2"/>
      <c r="B162" s="18" t="s">
        <v>197</v>
      </c>
      <c r="C162" s="2"/>
    </row>
    <row r="163" spans="1:3" ht="12.75">
      <c r="A163" s="2">
        <f>+A160+1</f>
        <v>128</v>
      </c>
      <c r="B163" t="s">
        <v>198</v>
      </c>
      <c r="C163" s="11" t="s">
        <v>199</v>
      </c>
    </row>
    <row r="164" spans="1:3" ht="12.75">
      <c r="A164" s="2">
        <f>+A163+1</f>
        <v>129</v>
      </c>
      <c r="B164" s="14" t="s">
        <v>200</v>
      </c>
      <c r="C164" s="14" t="s">
        <v>201</v>
      </c>
    </row>
    <row r="165" spans="1:4" ht="15">
      <c r="A165" s="2">
        <f>+A164+1</f>
        <v>130</v>
      </c>
      <c r="B165" s="47" t="s">
        <v>202</v>
      </c>
      <c r="C165" s="11" t="s">
        <v>82</v>
      </c>
      <c r="D165" s="17" t="s">
        <v>40</v>
      </c>
    </row>
    <row r="166" spans="1:4" ht="15.75" thickBot="1">
      <c r="A166" s="2">
        <f>+A165+1</f>
        <v>131</v>
      </c>
      <c r="B166" s="32" t="s">
        <v>274</v>
      </c>
      <c r="C166" s="15" t="s">
        <v>21</v>
      </c>
      <c r="D166" s="17">
        <f>127-124+1</f>
        <v>4</v>
      </c>
    </row>
    <row r="167" spans="1:3" ht="13.5" thickTop="1">
      <c r="A167" s="2"/>
      <c r="B167" s="11"/>
      <c r="C167" s="11"/>
    </row>
    <row r="168" spans="1:3" ht="12.75">
      <c r="A168" s="2"/>
      <c r="B168" s="18" t="s">
        <v>203</v>
      </c>
      <c r="C168" s="11"/>
    </row>
    <row r="169" spans="1:3" ht="12.75">
      <c r="A169" s="2">
        <f>+A166+1</f>
        <v>132</v>
      </c>
      <c r="B169" s="21" t="s">
        <v>204</v>
      </c>
      <c r="C169" s="11" t="s">
        <v>205</v>
      </c>
    </row>
    <row r="170" spans="1:3" ht="12.75">
      <c r="A170" s="2">
        <f>+A169+1</f>
        <v>133</v>
      </c>
      <c r="B170" s="11" t="s">
        <v>206</v>
      </c>
      <c r="C170" s="11" t="s">
        <v>147</v>
      </c>
    </row>
    <row r="171" spans="1:3" ht="12.75">
      <c r="A171" s="2">
        <f>+A170+1</f>
        <v>134</v>
      </c>
      <c r="B171" s="23" t="s">
        <v>273</v>
      </c>
      <c r="C171" s="23" t="s">
        <v>74</v>
      </c>
    </row>
    <row r="172" spans="1:3" ht="12.75">
      <c r="A172" s="2">
        <f>+A171+1</f>
        <v>135</v>
      </c>
      <c r="B172" s="14" t="s">
        <v>207</v>
      </c>
      <c r="C172" s="23" t="s">
        <v>74</v>
      </c>
    </row>
    <row r="173" spans="1:4" ht="15.75" thickBot="1">
      <c r="A173" s="2">
        <f>+A172+1</f>
        <v>136</v>
      </c>
      <c r="B173" s="53" t="s">
        <v>297</v>
      </c>
      <c r="C173" s="32" t="s">
        <v>293</v>
      </c>
      <c r="D173" s="17">
        <f>136-132+1</f>
        <v>5</v>
      </c>
    </row>
    <row r="174" spans="1:4" ht="13.5" thickTop="1">
      <c r="A174" s="2" t="s">
        <v>40</v>
      </c>
      <c r="B174" s="2"/>
      <c r="C174" s="2"/>
      <c r="D174" s="1" t="s">
        <v>40</v>
      </c>
    </row>
    <row r="175" spans="1:3" ht="12.75">
      <c r="A175" s="2"/>
      <c r="B175" s="18" t="s">
        <v>208</v>
      </c>
      <c r="C175" s="2"/>
    </row>
    <row r="176" spans="1:3" ht="12.75">
      <c r="A176" s="2">
        <f>+A173+1</f>
        <v>137</v>
      </c>
      <c r="B176" s="30" t="s">
        <v>209</v>
      </c>
      <c r="C176" s="2" t="s">
        <v>210</v>
      </c>
    </row>
    <row r="177" spans="1:3" ht="12.75">
      <c r="A177" s="2">
        <f>+A176+1</f>
        <v>138</v>
      </c>
      <c r="B177" s="41" t="s">
        <v>211</v>
      </c>
      <c r="C177" s="21" t="s">
        <v>30</v>
      </c>
    </row>
    <row r="178" spans="1:3" ht="12.75">
      <c r="A178" s="2">
        <f>+A177+1</f>
        <v>139</v>
      </c>
      <c r="B178" s="24" t="s">
        <v>212</v>
      </c>
      <c r="C178" s="21" t="s">
        <v>30</v>
      </c>
    </row>
    <row r="179" spans="1:3" ht="12.75">
      <c r="A179" s="2">
        <f>+A178+1</f>
        <v>140</v>
      </c>
      <c r="B179" s="23" t="s">
        <v>213</v>
      </c>
      <c r="C179" s="23" t="s">
        <v>74</v>
      </c>
    </row>
    <row r="180" spans="1:3" ht="12.75">
      <c r="A180" s="2">
        <f>+A179+1</f>
        <v>141</v>
      </c>
      <c r="B180" s="47" t="s">
        <v>299</v>
      </c>
      <c r="C180" s="23" t="s">
        <v>74</v>
      </c>
    </row>
    <row r="181" spans="1:4" ht="13.5" thickBot="1">
      <c r="A181" s="2">
        <f>+A180+1</f>
        <v>142</v>
      </c>
      <c r="B181" s="15" t="s">
        <v>214</v>
      </c>
      <c r="C181" s="15" t="s">
        <v>21</v>
      </c>
      <c r="D181" s="1">
        <f>136-131+1</f>
        <v>6</v>
      </c>
    </row>
    <row r="182" spans="1:3" ht="13.5" thickTop="1">
      <c r="A182" s="2"/>
      <c r="B182" s="2"/>
      <c r="C182" s="2"/>
    </row>
    <row r="183" spans="1:3" ht="12.75">
      <c r="A183" s="2"/>
      <c r="B183" s="18" t="s">
        <v>215</v>
      </c>
      <c r="C183" s="2"/>
    </row>
    <row r="184" spans="1:3" ht="12.75">
      <c r="A184" s="2">
        <f>+A181+1</f>
        <v>143</v>
      </c>
      <c r="B184" t="s">
        <v>216</v>
      </c>
      <c r="C184" s="2" t="s">
        <v>217</v>
      </c>
    </row>
    <row r="185" spans="1:3" ht="12.75">
      <c r="A185" s="2">
        <f>+A184+1</f>
        <v>144</v>
      </c>
      <c r="B185" t="s">
        <v>218</v>
      </c>
      <c r="C185" s="11" t="s">
        <v>219</v>
      </c>
    </row>
    <row r="186" spans="1:3" ht="12.75">
      <c r="A186" s="2">
        <f>+A185+1</f>
        <v>145</v>
      </c>
      <c r="B186" s="11" t="s">
        <v>220</v>
      </c>
      <c r="C186" s="11" t="s">
        <v>105</v>
      </c>
    </row>
    <row r="187" spans="1:3" ht="12.75">
      <c r="A187" s="2">
        <f>+A186+1</f>
        <v>146</v>
      </c>
      <c r="B187" s="14" t="s">
        <v>298</v>
      </c>
      <c r="C187" s="11" t="s">
        <v>105</v>
      </c>
    </row>
    <row r="188" spans="1:4" ht="13.5" thickBot="1">
      <c r="A188" s="2">
        <f>+A187+1</f>
        <v>147</v>
      </c>
      <c r="B188" s="16" t="s">
        <v>277</v>
      </c>
      <c r="C188" s="15" t="s">
        <v>21</v>
      </c>
      <c r="D188" s="1">
        <f>147-143+1</f>
        <v>5</v>
      </c>
    </row>
    <row r="189" spans="1:3" ht="13.5" thickTop="1">
      <c r="A189" s="2"/>
      <c r="C189" s="2"/>
    </row>
    <row r="190" spans="1:3" ht="12.75">
      <c r="A190" s="2"/>
      <c r="B190" s="18" t="s">
        <v>221</v>
      </c>
      <c r="C190" s="2"/>
    </row>
    <row r="191" spans="1:3" ht="12.75">
      <c r="A191" s="2">
        <f>+A188+1</f>
        <v>148</v>
      </c>
      <c r="B191" s="2" t="s">
        <v>222</v>
      </c>
      <c r="C191" s="2" t="s">
        <v>217</v>
      </c>
    </row>
    <row r="192" spans="1:4" ht="12.75">
      <c r="A192" s="2">
        <f>+A191+1</f>
        <v>149</v>
      </c>
      <c r="B192" s="23" t="s">
        <v>223</v>
      </c>
      <c r="C192" s="21" t="s">
        <v>30</v>
      </c>
      <c r="D192" s="1" t="s">
        <v>40</v>
      </c>
    </row>
    <row r="193" spans="1:3" ht="12.75">
      <c r="A193" s="2">
        <f>+A192+1</f>
        <v>150</v>
      </c>
      <c r="B193" s="42" t="s">
        <v>224</v>
      </c>
      <c r="C193" s="21" t="s">
        <v>30</v>
      </c>
    </row>
    <row r="194" spans="1:3" ht="12.75">
      <c r="A194" s="2">
        <f>+A193+1</f>
        <v>151</v>
      </c>
      <c r="B194" s="43" t="s">
        <v>225</v>
      </c>
      <c r="C194" s="14" t="s">
        <v>201</v>
      </c>
    </row>
    <row r="195" spans="1:3" ht="12.75">
      <c r="A195" s="2">
        <f>+A194+1</f>
        <v>152</v>
      </c>
      <c r="B195" s="23" t="s">
        <v>226</v>
      </c>
      <c r="C195" s="23" t="s">
        <v>74</v>
      </c>
    </row>
    <row r="196" spans="1:4" ht="13.5" thickBot="1">
      <c r="A196" s="2">
        <f>+A195+1</f>
        <v>153</v>
      </c>
      <c r="B196" s="15" t="s">
        <v>260</v>
      </c>
      <c r="C196" s="15" t="s">
        <v>21</v>
      </c>
      <c r="D196" s="1">
        <f>146-141+1</f>
        <v>6</v>
      </c>
    </row>
    <row r="197" spans="1:4" ht="13.5" thickTop="1">
      <c r="A197" s="2" t="s">
        <v>40</v>
      </c>
      <c r="B197" s="2"/>
      <c r="C197" s="2"/>
      <c r="D197" s="1">
        <f>SUM(D8:D196)</f>
        <v>153</v>
      </c>
    </row>
    <row r="198" spans="1:2" ht="12.75">
      <c r="A198" s="44" t="s">
        <v>227</v>
      </c>
      <c r="B198" s="45"/>
    </row>
    <row r="199" spans="1:2" ht="12.75">
      <c r="A199" s="46"/>
      <c r="B199" s="31"/>
    </row>
    <row r="200" spans="1:4" ht="13.5" thickBot="1">
      <c r="A200" s="42">
        <f>+A196+1</f>
        <v>154</v>
      </c>
      <c r="B200" s="15" t="s">
        <v>276</v>
      </c>
      <c r="C200" s="15" t="s">
        <v>55</v>
      </c>
      <c r="D200" s="50">
        <v>1</v>
      </c>
    </row>
    <row r="201" spans="1:2" ht="13.5" thickTop="1">
      <c r="A201" s="46"/>
      <c r="B201" s="31"/>
    </row>
    <row r="202" spans="1:2" ht="13.5" customHeight="1">
      <c r="A202" s="46"/>
      <c r="B202" s="9" t="s">
        <v>120</v>
      </c>
    </row>
    <row r="203" spans="1:3" ht="13.5" customHeight="1">
      <c r="A203" s="52">
        <f>+A200+1</f>
        <v>155</v>
      </c>
      <c r="B203" t="s">
        <v>285</v>
      </c>
      <c r="C203" t="s">
        <v>159</v>
      </c>
    </row>
    <row r="204" spans="1:4" ht="13.5" customHeight="1" thickBot="1">
      <c r="A204" s="42">
        <f>+A203+1</f>
        <v>156</v>
      </c>
      <c r="B204" s="15" t="s">
        <v>282</v>
      </c>
      <c r="C204" s="32" t="s">
        <v>284</v>
      </c>
      <c r="D204" s="1">
        <v>2</v>
      </c>
    </row>
    <row r="205" spans="1:3" ht="13.5" customHeight="1" thickTop="1">
      <c r="A205" s="42"/>
      <c r="B205" s="14"/>
      <c r="C205" s="23"/>
    </row>
    <row r="206" spans="1:3" ht="13.5" customHeight="1">
      <c r="A206" s="42"/>
      <c r="B206" s="9" t="s">
        <v>294</v>
      </c>
      <c r="C206" s="11"/>
    </row>
    <row r="207" spans="1:4" ht="13.5" customHeight="1" thickBot="1">
      <c r="A207" s="42">
        <f>+A204+1</f>
        <v>157</v>
      </c>
      <c r="B207" s="32" t="s">
        <v>295</v>
      </c>
      <c r="C207" s="15" t="s">
        <v>62</v>
      </c>
      <c r="D207" s="1">
        <v>1</v>
      </c>
    </row>
    <row r="208" spans="1:2" ht="13.5" customHeight="1" thickTop="1">
      <c r="A208" s="46"/>
      <c r="B208" s="31"/>
    </row>
    <row r="209" spans="1:3" ht="12.75">
      <c r="A209" s="52" t="s">
        <v>40</v>
      </c>
      <c r="B209" s="9" t="s">
        <v>228</v>
      </c>
      <c r="C209" s="11"/>
    </row>
    <row r="210" spans="1:4" ht="13.5" thickBot="1">
      <c r="A210" s="42">
        <f>+A207+1</f>
        <v>158</v>
      </c>
      <c r="B210" s="32" t="s">
        <v>292</v>
      </c>
      <c r="C210" s="15" t="s">
        <v>145</v>
      </c>
      <c r="D210" s="1">
        <v>1</v>
      </c>
    </row>
    <row r="211" spans="1:2" ht="13.5" thickTop="1">
      <c r="A211" s="46"/>
      <c r="B211" s="31"/>
    </row>
    <row r="212" spans="2:3" ht="12.75">
      <c r="B212" s="9" t="s">
        <v>97</v>
      </c>
      <c r="C212" s="23" t="s">
        <v>40</v>
      </c>
    </row>
    <row r="213" spans="1:3" ht="12.75">
      <c r="A213">
        <f>+A210+1</f>
        <v>159</v>
      </c>
      <c r="B213" t="s">
        <v>234</v>
      </c>
      <c r="C213" s="23" t="s">
        <v>74</v>
      </c>
    </row>
    <row r="214" spans="1:3" ht="12.75">
      <c r="A214">
        <f aca="true" t="shared" si="10" ref="A214:A219">+A213+1</f>
        <v>160</v>
      </c>
      <c r="B214" t="s">
        <v>235</v>
      </c>
      <c r="C214" s="23" t="s">
        <v>74</v>
      </c>
    </row>
    <row r="215" spans="1:3" ht="12.75">
      <c r="A215">
        <f t="shared" si="10"/>
        <v>161</v>
      </c>
      <c r="B215" t="s">
        <v>236</v>
      </c>
      <c r="C215" s="23" t="s">
        <v>74</v>
      </c>
    </row>
    <row r="216" spans="1:3" ht="12.75">
      <c r="A216">
        <f t="shared" si="10"/>
        <v>162</v>
      </c>
      <c r="B216" t="s">
        <v>237</v>
      </c>
      <c r="C216" s="23" t="s">
        <v>74</v>
      </c>
    </row>
    <row r="217" spans="1:3" ht="12.75">
      <c r="A217">
        <f t="shared" si="10"/>
        <v>163</v>
      </c>
      <c r="B217" t="s">
        <v>238</v>
      </c>
      <c r="C217" s="23" t="s">
        <v>74</v>
      </c>
    </row>
    <row r="218" spans="1:3" ht="12.75">
      <c r="A218">
        <f t="shared" si="10"/>
        <v>164</v>
      </c>
      <c r="B218" t="s">
        <v>239</v>
      </c>
      <c r="C218" s="23" t="s">
        <v>74</v>
      </c>
    </row>
    <row r="219" spans="1:4" ht="15.75" thickBot="1">
      <c r="A219">
        <f t="shared" si="10"/>
        <v>165</v>
      </c>
      <c r="B219" s="32" t="s">
        <v>240</v>
      </c>
      <c r="C219" s="32" t="s">
        <v>74</v>
      </c>
      <c r="D219" s="17">
        <f>157-151+1</f>
        <v>7</v>
      </c>
    </row>
    <row r="220" ht="13.5" thickTop="1"/>
    <row r="221" ht="12.75">
      <c r="B221" s="9" t="s">
        <v>109</v>
      </c>
    </row>
    <row r="222" spans="1:3" ht="12.75">
      <c r="A222">
        <f>+A219+1</f>
        <v>166</v>
      </c>
      <c r="B222" t="s">
        <v>241</v>
      </c>
      <c r="C222" s="23" t="s">
        <v>74</v>
      </c>
    </row>
    <row r="223" spans="1:3" ht="12.75">
      <c r="A223">
        <f>+A222+1</f>
        <v>167</v>
      </c>
      <c r="B223" t="s">
        <v>242</v>
      </c>
      <c r="C223" s="23" t="s">
        <v>74</v>
      </c>
    </row>
    <row r="224" spans="1:3" ht="12.75">
      <c r="A224">
        <f>+A223+1</f>
        <v>168</v>
      </c>
      <c r="B224" t="s">
        <v>243</v>
      </c>
      <c r="C224" s="23" t="s">
        <v>74</v>
      </c>
    </row>
    <row r="225" spans="1:3" ht="12.75">
      <c r="A225">
        <f>+A224+1</f>
        <v>169</v>
      </c>
      <c r="B225" t="s">
        <v>244</v>
      </c>
      <c r="C225" s="23" t="s">
        <v>74</v>
      </c>
    </row>
    <row r="226" spans="1:4" ht="15.75" thickBot="1">
      <c r="A226">
        <f>+A225+1</f>
        <v>170</v>
      </c>
      <c r="B226" s="32" t="s">
        <v>245</v>
      </c>
      <c r="C226" s="32" t="s">
        <v>74</v>
      </c>
      <c r="D226" s="17">
        <f>162-158+1</f>
        <v>5</v>
      </c>
    </row>
    <row r="227" spans="2:4" ht="15.75" thickTop="1">
      <c r="B227" s="23"/>
      <c r="C227" s="23"/>
      <c r="D227" s="17"/>
    </row>
    <row r="228" ht="12.75">
      <c r="B228" s="37" t="s">
        <v>150</v>
      </c>
    </row>
    <row r="229" spans="1:3" ht="12.75">
      <c r="A229">
        <f>+A226+1</f>
        <v>171</v>
      </c>
      <c r="B229" t="s">
        <v>246</v>
      </c>
      <c r="C229" t="s">
        <v>166</v>
      </c>
    </row>
    <row r="230" spans="1:3" ht="12.75">
      <c r="A230">
        <f aca="true" t="shared" si="11" ref="A230:A236">+A229+1</f>
        <v>172</v>
      </c>
      <c r="B230" t="s">
        <v>247</v>
      </c>
      <c r="C230" s="27" t="s">
        <v>145</v>
      </c>
    </row>
    <row r="231" spans="1:3" ht="12.75">
      <c r="A231">
        <f t="shared" si="11"/>
        <v>173</v>
      </c>
      <c r="B231" t="s">
        <v>301</v>
      </c>
      <c r="C231" s="27" t="s">
        <v>145</v>
      </c>
    </row>
    <row r="232" spans="1:3" ht="12.75">
      <c r="A232">
        <f t="shared" si="11"/>
        <v>174</v>
      </c>
      <c r="B232" t="s">
        <v>248</v>
      </c>
      <c r="C232" t="s">
        <v>166</v>
      </c>
    </row>
    <row r="233" spans="1:3" ht="12.75">
      <c r="A233">
        <f t="shared" si="11"/>
        <v>175</v>
      </c>
      <c r="B233" t="s">
        <v>249</v>
      </c>
      <c r="C233" t="s">
        <v>166</v>
      </c>
    </row>
    <row r="234" spans="1:3" ht="12.75">
      <c r="A234">
        <f t="shared" si="11"/>
        <v>176</v>
      </c>
      <c r="B234" s="23" t="s">
        <v>250</v>
      </c>
      <c r="C234" t="s">
        <v>166</v>
      </c>
    </row>
    <row r="235" spans="1:3" ht="12.75">
      <c r="A235">
        <f t="shared" si="11"/>
        <v>177</v>
      </c>
      <c r="B235" s="23" t="s">
        <v>251</v>
      </c>
      <c r="C235" t="s">
        <v>166</v>
      </c>
    </row>
    <row r="236" spans="1:4" ht="15.75" thickBot="1">
      <c r="A236">
        <f t="shared" si="11"/>
        <v>178</v>
      </c>
      <c r="B236" s="32" t="s">
        <v>252</v>
      </c>
      <c r="C236" s="32" t="s">
        <v>166</v>
      </c>
      <c r="D236" s="17">
        <f>177-170+1</f>
        <v>8</v>
      </c>
    </row>
    <row r="237" ht="13.5" thickTop="1">
      <c r="D237" s="1" t="s">
        <v>40</v>
      </c>
    </row>
    <row r="238" ht="12.75">
      <c r="B238" s="37" t="s">
        <v>254</v>
      </c>
    </row>
    <row r="239" spans="1:3" ht="12.75">
      <c r="A239">
        <f>+A236+1</f>
        <v>179</v>
      </c>
      <c r="B239" s="23" t="s">
        <v>255</v>
      </c>
      <c r="C239" s="23" t="s">
        <v>74</v>
      </c>
    </row>
    <row r="240" spans="1:4" ht="13.5" thickBot="1">
      <c r="A240">
        <f>+A239+1</f>
        <v>180</v>
      </c>
      <c r="B240" s="32" t="s">
        <v>256</v>
      </c>
      <c r="C240" s="32" t="s">
        <v>74</v>
      </c>
      <c r="D240" s="1">
        <v>2</v>
      </c>
    </row>
    <row r="241" ht="13.5" thickTop="1">
      <c r="D241" s="1" t="s">
        <v>40</v>
      </c>
    </row>
    <row r="242" ht="12.75">
      <c r="B242" s="9" t="s">
        <v>174</v>
      </c>
    </row>
    <row r="243" spans="1:4" ht="13.5" thickBot="1">
      <c r="A243">
        <f>+A240+1</f>
        <v>181</v>
      </c>
      <c r="B243" s="15" t="s">
        <v>257</v>
      </c>
      <c r="C243" s="15" t="s">
        <v>74</v>
      </c>
      <c r="D243" s="1">
        <v>1</v>
      </c>
    </row>
    <row r="244" spans="2:3" ht="13.5" thickTop="1">
      <c r="B244" s="23"/>
      <c r="C244" s="23"/>
    </row>
    <row r="245" spans="2:3" ht="12.75">
      <c r="B245" s="18" t="s">
        <v>221</v>
      </c>
      <c r="C245" s="23"/>
    </row>
    <row r="246" spans="1:4" ht="13.5" thickBot="1">
      <c r="A246">
        <f>+A243+1</f>
        <v>182</v>
      </c>
      <c r="B246" s="15" t="s">
        <v>259</v>
      </c>
      <c r="C246" s="32" t="s">
        <v>74</v>
      </c>
      <c r="D246" s="1">
        <v>1</v>
      </c>
    </row>
    <row r="247" ht="15" customHeight="1" thickTop="1">
      <c r="D247" s="1">
        <f>SUM(D200:D246)</f>
        <v>29</v>
      </c>
    </row>
    <row r="248" ht="15" customHeight="1">
      <c r="D248" s="1">
        <f>+D197+D247</f>
        <v>182</v>
      </c>
    </row>
    <row r="251" ht="12.75">
      <c r="D251" s="1" t="s">
        <v>40</v>
      </c>
    </row>
  </sheetData>
  <sheetProtection/>
  <mergeCells count="2">
    <mergeCell ref="A1:C1"/>
    <mergeCell ref="A2:C2"/>
  </mergeCells>
  <printOptions/>
  <pageMargins left="0.7874015748031497" right="0.7874015748031497" top="0.984251968503937" bottom="0.7874015748031497" header="0" footer="0"/>
  <pageSetup horizontalDpi="600" verticalDpi="600" orientation="portrait" scale="80" r:id="rId1"/>
  <headerFooter alignWithMargins="0">
    <oddHeader>&amp;C&amp;A</oddHeader>
    <oddFooter>&amp;CPágina 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1:D246"/>
  <sheetViews>
    <sheetView zoomScalePageLayoutView="0" workbookViewId="0" topLeftCell="A209">
      <selection activeCell="B216" sqref="B216"/>
    </sheetView>
  </sheetViews>
  <sheetFormatPr defaultColWidth="11.421875" defaultRowHeight="12.75"/>
  <cols>
    <col min="1" max="1" width="7.8515625" style="0" customWidth="1"/>
    <col min="2" max="3" width="46.57421875" style="0" customWidth="1"/>
    <col min="4" max="4" width="11.421875" style="1" customWidth="1"/>
  </cols>
  <sheetData>
    <row r="1" spans="1:3" ht="15.75">
      <c r="A1" s="120" t="s">
        <v>0</v>
      </c>
      <c r="B1" s="120"/>
      <c r="C1" s="120"/>
    </row>
    <row r="2" spans="1:3" ht="15.75">
      <c r="A2" s="120" t="s">
        <v>261</v>
      </c>
      <c r="B2" s="120"/>
      <c r="C2" s="120"/>
    </row>
    <row r="3" spans="1:3" ht="9.75" customHeight="1">
      <c r="A3" s="2"/>
      <c r="B3" s="2"/>
      <c r="C3" s="2"/>
    </row>
    <row r="4" spans="1:3" ht="13.5" thickBot="1">
      <c r="A4" s="3" t="s">
        <v>1</v>
      </c>
      <c r="B4" s="4" t="s">
        <v>2</v>
      </c>
      <c r="C4" s="4"/>
    </row>
    <row r="5" spans="1:3" ht="9.75" customHeight="1" thickTop="1">
      <c r="A5" s="2"/>
      <c r="B5" s="5"/>
      <c r="C5" s="5"/>
    </row>
    <row r="6" spans="1:3" ht="12.75">
      <c r="A6" s="6" t="s">
        <v>3</v>
      </c>
      <c r="B6" s="7"/>
      <c r="C6" s="7"/>
    </row>
    <row r="7" spans="1:3" ht="12.75">
      <c r="A7" s="8"/>
      <c r="B7" s="9" t="s">
        <v>4</v>
      </c>
      <c r="C7" s="9"/>
    </row>
    <row r="8" spans="1:3" ht="12.75">
      <c r="A8" s="10">
        <v>1</v>
      </c>
      <c r="B8" s="11" t="s">
        <v>5</v>
      </c>
      <c r="C8" s="11" t="s">
        <v>6</v>
      </c>
    </row>
    <row r="9" spans="1:3" ht="12.75">
      <c r="A9" s="10">
        <f>A8+1</f>
        <v>2</v>
      </c>
      <c r="B9" s="12" t="s">
        <v>7</v>
      </c>
      <c r="C9" s="11" t="s">
        <v>8</v>
      </c>
    </row>
    <row r="10" spans="1:3" ht="12.75">
      <c r="A10" s="10">
        <v>3</v>
      </c>
      <c r="B10" s="13" t="s">
        <v>9</v>
      </c>
      <c r="C10" s="11" t="s">
        <v>8</v>
      </c>
    </row>
    <row r="11" spans="1:3" ht="12.75">
      <c r="A11" s="10">
        <f>+A10+1</f>
        <v>4</v>
      </c>
      <c r="B11" s="11" t="s">
        <v>10</v>
      </c>
      <c r="C11" s="11" t="s">
        <v>8</v>
      </c>
    </row>
    <row r="12" spans="1:3" ht="12.75">
      <c r="A12" s="10">
        <f>A11+1</f>
        <v>5</v>
      </c>
      <c r="B12" s="14" t="s">
        <v>11</v>
      </c>
      <c r="C12" s="11" t="s">
        <v>8</v>
      </c>
    </row>
    <row r="13" spans="1:4" ht="12.75">
      <c r="A13" s="10">
        <f>A12+1</f>
        <v>6</v>
      </c>
      <c r="B13" s="14" t="s">
        <v>12</v>
      </c>
      <c r="C13" s="11" t="s">
        <v>8</v>
      </c>
      <c r="D13" s="14"/>
    </row>
    <row r="14" spans="1:4" ht="15.75" thickBot="1">
      <c r="A14" s="10">
        <f>A13+1</f>
        <v>7</v>
      </c>
      <c r="B14" s="15" t="s">
        <v>13</v>
      </c>
      <c r="C14" s="16" t="s">
        <v>8</v>
      </c>
      <c r="D14" s="17">
        <v>7</v>
      </c>
    </row>
    <row r="15" spans="1:3" ht="9.75" customHeight="1" thickTop="1">
      <c r="A15" s="2"/>
      <c r="B15" s="18"/>
      <c r="C15" s="2"/>
    </row>
    <row r="16" spans="1:3" ht="12.75">
      <c r="A16" s="2"/>
      <c r="B16" s="18" t="s">
        <v>14</v>
      </c>
      <c r="C16" s="2"/>
    </row>
    <row r="17" spans="1:3" ht="12.75">
      <c r="A17" s="2">
        <f>+A14+1</f>
        <v>8</v>
      </c>
      <c r="B17" s="19" t="s">
        <v>262</v>
      </c>
      <c r="C17" s="20" t="s">
        <v>15</v>
      </c>
    </row>
    <row r="18" spans="1:3" ht="12.75">
      <c r="A18" s="22">
        <f aca="true" t="shared" si="0" ref="A18:A27">+A17+1</f>
        <v>9</v>
      </c>
      <c r="B18" t="s">
        <v>17</v>
      </c>
      <c r="C18" s="21" t="s">
        <v>15</v>
      </c>
    </row>
    <row r="19" spans="1:3" ht="12.75">
      <c r="A19" s="22">
        <f t="shared" si="0"/>
        <v>10</v>
      </c>
      <c r="B19" s="23" t="s">
        <v>18</v>
      </c>
      <c r="C19" s="21" t="s">
        <v>15</v>
      </c>
    </row>
    <row r="20" spans="1:3" ht="12.75">
      <c r="A20" s="22">
        <f t="shared" si="0"/>
        <v>11</v>
      </c>
      <c r="B20" s="23" t="s">
        <v>19</v>
      </c>
      <c r="C20" s="21" t="s">
        <v>15</v>
      </c>
    </row>
    <row r="21" spans="1:3" ht="12.75">
      <c r="A21" s="22">
        <f t="shared" si="0"/>
        <v>12</v>
      </c>
      <c r="B21" s="14" t="s">
        <v>288</v>
      </c>
      <c r="C21" s="21" t="s">
        <v>15</v>
      </c>
    </row>
    <row r="22" spans="1:3" ht="12.75">
      <c r="A22" s="22">
        <f t="shared" si="0"/>
        <v>13</v>
      </c>
      <c r="B22" s="43" t="s">
        <v>289</v>
      </c>
      <c r="C22" s="21" t="s">
        <v>15</v>
      </c>
    </row>
    <row r="23" spans="1:3" ht="12.75">
      <c r="A23" s="22">
        <f t="shared" si="0"/>
        <v>14</v>
      </c>
      <c r="B23" s="20" t="s">
        <v>20</v>
      </c>
      <c r="C23" s="11" t="s">
        <v>21</v>
      </c>
    </row>
    <row r="24" spans="1:3" ht="12.75">
      <c r="A24" s="22">
        <f t="shared" si="0"/>
        <v>15</v>
      </c>
      <c r="B24" s="11" t="s">
        <v>22</v>
      </c>
      <c r="C24" s="11" t="s">
        <v>21</v>
      </c>
    </row>
    <row r="25" spans="1:3" ht="12.75">
      <c r="A25" s="22">
        <f t="shared" si="0"/>
        <v>16</v>
      </c>
      <c r="B25" s="23" t="s">
        <v>313</v>
      </c>
      <c r="C25" s="14" t="s">
        <v>21</v>
      </c>
    </row>
    <row r="26" spans="1:3" ht="12.75">
      <c r="A26" s="22">
        <f t="shared" si="0"/>
        <v>17</v>
      </c>
      <c r="B26" s="24" t="s">
        <v>23</v>
      </c>
      <c r="C26" s="11" t="s">
        <v>21</v>
      </c>
    </row>
    <row r="27" spans="1:4" ht="15.75" thickBot="1">
      <c r="A27" s="22">
        <f t="shared" si="0"/>
        <v>18</v>
      </c>
      <c r="B27" s="25" t="s">
        <v>24</v>
      </c>
      <c r="C27" s="26" t="s">
        <v>21</v>
      </c>
      <c r="D27" s="17">
        <f>18-8+1</f>
        <v>11</v>
      </c>
    </row>
    <row r="28" spans="1:3" ht="9.75" customHeight="1" thickTop="1">
      <c r="A28" s="2"/>
      <c r="B28" s="18"/>
      <c r="C28" s="2"/>
    </row>
    <row r="29" spans="1:3" ht="12.75">
      <c r="A29" s="2"/>
      <c r="B29" s="9" t="s">
        <v>25</v>
      </c>
      <c r="C29" s="2"/>
    </row>
    <row r="30" spans="1:3" ht="12.75">
      <c r="A30" s="2">
        <f>+A27+1</f>
        <v>19</v>
      </c>
      <c r="B30" s="2" t="s">
        <v>26</v>
      </c>
      <c r="C30" s="20" t="s">
        <v>27</v>
      </c>
    </row>
    <row r="31" spans="1:3" ht="12.75">
      <c r="A31" s="2">
        <f aca="true" t="shared" si="1" ref="A31:A36">+A30+1</f>
        <v>20</v>
      </c>
      <c r="B31" t="s">
        <v>28</v>
      </c>
      <c r="C31" s="20" t="s">
        <v>29</v>
      </c>
    </row>
    <row r="32" spans="1:3" ht="12.75">
      <c r="A32" s="2">
        <f t="shared" si="1"/>
        <v>21</v>
      </c>
      <c r="B32" s="27" t="s">
        <v>263</v>
      </c>
      <c r="C32" s="21" t="s">
        <v>30</v>
      </c>
    </row>
    <row r="33" spans="1:3" ht="12.75">
      <c r="A33" s="2">
        <f t="shared" si="1"/>
        <v>22</v>
      </c>
      <c r="B33" s="19" t="s">
        <v>31</v>
      </c>
      <c r="C33" s="20" t="s">
        <v>32</v>
      </c>
    </row>
    <row r="34" spans="1:3" ht="12.75">
      <c r="A34" s="2">
        <f t="shared" si="1"/>
        <v>23</v>
      </c>
      <c r="B34" s="21" t="s">
        <v>33</v>
      </c>
      <c r="C34" s="28" t="s">
        <v>34</v>
      </c>
    </row>
    <row r="35" spans="1:3" ht="12.75">
      <c r="A35" s="2">
        <f t="shared" si="1"/>
        <v>24</v>
      </c>
      <c r="B35" s="28" t="s">
        <v>35</v>
      </c>
      <c r="C35" s="28" t="s">
        <v>34</v>
      </c>
    </row>
    <row r="36" spans="1:4" ht="15.75" thickBot="1">
      <c r="A36" s="2">
        <f t="shared" si="1"/>
        <v>25</v>
      </c>
      <c r="B36" s="15" t="s">
        <v>36</v>
      </c>
      <c r="C36" s="29" t="s">
        <v>37</v>
      </c>
      <c r="D36" s="17">
        <f>23-17+1</f>
        <v>7</v>
      </c>
    </row>
    <row r="37" spans="1:3" ht="9.75" customHeight="1" thickTop="1">
      <c r="A37" s="2"/>
      <c r="B37" s="23"/>
      <c r="C37" s="21"/>
    </row>
    <row r="38" spans="1:3" ht="12.75">
      <c r="A38" s="2"/>
      <c r="B38" s="9" t="s">
        <v>38</v>
      </c>
      <c r="C38" s="2"/>
    </row>
    <row r="39" spans="1:4" ht="13.5" thickBot="1">
      <c r="A39" s="2">
        <f>+A36+1</f>
        <v>26</v>
      </c>
      <c r="B39" s="16" t="s">
        <v>39</v>
      </c>
      <c r="C39" s="16" t="s">
        <v>21</v>
      </c>
      <c r="D39" s="1">
        <v>1</v>
      </c>
    </row>
    <row r="40" ht="9.75" customHeight="1" thickTop="1">
      <c r="A40" s="2" t="s">
        <v>40</v>
      </c>
    </row>
    <row r="41" spans="1:3" ht="12.75">
      <c r="A41" s="2"/>
      <c r="B41" s="9" t="s">
        <v>41</v>
      </c>
      <c r="C41" s="2"/>
    </row>
    <row r="42" spans="1:3" ht="12.75">
      <c r="A42" s="30">
        <f>+A39+1</f>
        <v>27</v>
      </c>
      <c r="B42" t="s">
        <v>264</v>
      </c>
      <c r="C42" s="30" t="s">
        <v>42</v>
      </c>
    </row>
    <row r="43" spans="1:3" ht="12.75">
      <c r="A43" s="30">
        <f>+A42+1</f>
        <v>28</v>
      </c>
      <c r="B43" s="2" t="s">
        <v>266</v>
      </c>
      <c r="C43" s="2" t="s">
        <v>44</v>
      </c>
    </row>
    <row r="44" spans="1:3" ht="12.75">
      <c r="A44" s="30">
        <f aca="true" t="shared" si="2" ref="A44:A50">+A43+1</f>
        <v>29</v>
      </c>
      <c r="B44" t="s">
        <v>45</v>
      </c>
      <c r="C44" s="20" t="s">
        <v>46</v>
      </c>
    </row>
    <row r="45" spans="1:3" ht="12.75">
      <c r="A45" s="30">
        <f t="shared" si="2"/>
        <v>30</v>
      </c>
      <c r="B45" t="s">
        <v>47</v>
      </c>
      <c r="C45" s="2" t="s">
        <v>46</v>
      </c>
    </row>
    <row r="46" spans="1:3" ht="12.75">
      <c r="A46" s="30">
        <f t="shared" si="2"/>
        <v>31</v>
      </c>
      <c r="B46" s="31" t="s">
        <v>48</v>
      </c>
      <c r="C46" s="21" t="s">
        <v>46</v>
      </c>
    </row>
    <row r="47" spans="1:3" ht="12.75">
      <c r="A47" s="30">
        <f t="shared" si="2"/>
        <v>32</v>
      </c>
      <c r="B47" t="s">
        <v>49</v>
      </c>
      <c r="C47" s="2" t="s">
        <v>21</v>
      </c>
    </row>
    <row r="48" spans="1:3" ht="12.75">
      <c r="A48" s="30">
        <f t="shared" si="2"/>
        <v>33</v>
      </c>
      <c r="B48" s="11" t="s">
        <v>50</v>
      </c>
      <c r="C48" s="21" t="s">
        <v>287</v>
      </c>
    </row>
    <row r="49" spans="1:3" ht="12.75">
      <c r="A49" s="30">
        <f t="shared" si="2"/>
        <v>34</v>
      </c>
      <c r="B49" s="24" t="s">
        <v>52</v>
      </c>
      <c r="C49" s="11" t="s">
        <v>53</v>
      </c>
    </row>
    <row r="50" spans="1:4" ht="13.5" thickBot="1">
      <c r="A50" s="30">
        <f t="shared" si="2"/>
        <v>35</v>
      </c>
      <c r="B50" s="32" t="s">
        <v>54</v>
      </c>
      <c r="C50" s="32" t="s">
        <v>55</v>
      </c>
      <c r="D50" s="1">
        <f>35-27+1</f>
        <v>9</v>
      </c>
    </row>
    <row r="51" spans="1:3" ht="9.75" customHeight="1" thickTop="1">
      <c r="A51" s="2"/>
      <c r="B51" s="18"/>
      <c r="C51" s="2"/>
    </row>
    <row r="52" spans="1:3" ht="12.75">
      <c r="A52" s="2"/>
      <c r="B52" s="9" t="s">
        <v>56</v>
      </c>
      <c r="C52" s="2"/>
    </row>
    <row r="53" spans="1:3" ht="12.75">
      <c r="A53" s="2">
        <f>+A50+1</f>
        <v>36</v>
      </c>
      <c r="B53" s="27" t="s">
        <v>57</v>
      </c>
      <c r="C53" s="2" t="s">
        <v>58</v>
      </c>
    </row>
    <row r="54" spans="1:3" ht="12.75">
      <c r="A54" s="2">
        <f aca="true" t="shared" si="3" ref="A54:A79">+A53+1</f>
        <v>37</v>
      </c>
      <c r="B54" s="11" t="s">
        <v>59</v>
      </c>
      <c r="C54" s="2" t="s">
        <v>60</v>
      </c>
    </row>
    <row r="55" spans="1:3" ht="12.75">
      <c r="A55" s="2">
        <f t="shared" si="3"/>
        <v>38</v>
      </c>
      <c r="B55" s="27" t="s">
        <v>61</v>
      </c>
      <c r="C55" s="27" t="s">
        <v>62</v>
      </c>
    </row>
    <row r="56" spans="1:3" ht="12.75">
      <c r="A56" s="2">
        <f t="shared" si="3"/>
        <v>39</v>
      </c>
      <c r="B56" s="27" t="s">
        <v>63</v>
      </c>
      <c r="C56" s="27" t="s">
        <v>64</v>
      </c>
    </row>
    <row r="57" spans="1:3" ht="12.75">
      <c r="A57" s="2">
        <f t="shared" si="3"/>
        <v>40</v>
      </c>
      <c r="B57" s="27" t="s">
        <v>65</v>
      </c>
      <c r="C57" s="27" t="s">
        <v>66</v>
      </c>
    </row>
    <row r="58" spans="1:3" ht="12.75">
      <c r="A58" s="2">
        <f t="shared" si="3"/>
        <v>41</v>
      </c>
      <c r="B58" s="2" t="s">
        <v>67</v>
      </c>
      <c r="C58" s="21" t="s">
        <v>68</v>
      </c>
    </row>
    <row r="59" spans="1:3" ht="12.75">
      <c r="A59" s="2">
        <f t="shared" si="3"/>
        <v>42</v>
      </c>
      <c r="B59" s="14" t="s">
        <v>69</v>
      </c>
      <c r="C59" s="21" t="s">
        <v>68</v>
      </c>
    </row>
    <row r="60" spans="1:3" ht="12.75">
      <c r="A60" s="2">
        <f t="shared" si="3"/>
        <v>43</v>
      </c>
      <c r="B60" s="2" t="s">
        <v>267</v>
      </c>
      <c r="C60" s="2" t="s">
        <v>70</v>
      </c>
    </row>
    <row r="61" spans="1:3" ht="12.75">
      <c r="A61" s="2">
        <f t="shared" si="3"/>
        <v>44</v>
      </c>
      <c r="B61" t="s">
        <v>71</v>
      </c>
      <c r="C61" s="21" t="s">
        <v>68</v>
      </c>
    </row>
    <row r="62" spans="1:3" ht="12.75">
      <c r="A62" s="2">
        <f t="shared" si="3"/>
        <v>45</v>
      </c>
      <c r="B62" s="19" t="s">
        <v>72</v>
      </c>
      <c r="C62" s="21" t="s">
        <v>68</v>
      </c>
    </row>
    <row r="63" spans="1:3" ht="12.75">
      <c r="A63" s="2">
        <f t="shared" si="3"/>
        <v>46</v>
      </c>
      <c r="B63" s="14" t="s">
        <v>73</v>
      </c>
      <c r="C63" s="23" t="s">
        <v>74</v>
      </c>
    </row>
    <row r="64" spans="1:3" ht="12.75">
      <c r="A64" s="2">
        <f t="shared" si="3"/>
        <v>47</v>
      </c>
      <c r="B64" s="14" t="s">
        <v>75</v>
      </c>
      <c r="C64" s="23" t="s">
        <v>74</v>
      </c>
    </row>
    <row r="65" spans="1:3" ht="12.75">
      <c r="A65" s="2">
        <f t="shared" si="3"/>
        <v>48</v>
      </c>
      <c r="B65" s="2" t="s">
        <v>76</v>
      </c>
      <c r="C65" s="2" t="s">
        <v>77</v>
      </c>
    </row>
    <row r="66" spans="1:3" ht="12.75">
      <c r="A66" s="2">
        <f t="shared" si="3"/>
        <v>49</v>
      </c>
      <c r="B66" s="23" t="s">
        <v>78</v>
      </c>
      <c r="C66" s="11" t="s">
        <v>77</v>
      </c>
    </row>
    <row r="67" spans="1:3" ht="12.75">
      <c r="A67" s="2">
        <f t="shared" si="3"/>
        <v>50</v>
      </c>
      <c r="B67" s="2" t="s">
        <v>79</v>
      </c>
      <c r="C67" s="2" t="s">
        <v>80</v>
      </c>
    </row>
    <row r="68" spans="1:3" ht="12.75">
      <c r="A68" s="2">
        <f t="shared" si="3"/>
        <v>51</v>
      </c>
      <c r="B68" s="19" t="s">
        <v>81</v>
      </c>
      <c r="C68" s="28" t="s">
        <v>82</v>
      </c>
    </row>
    <row r="69" spans="1:3" ht="12.75">
      <c r="A69" s="2">
        <f t="shared" si="3"/>
        <v>52</v>
      </c>
      <c r="B69" s="23" t="s">
        <v>290</v>
      </c>
      <c r="C69" s="28" t="s">
        <v>82</v>
      </c>
    </row>
    <row r="70" spans="1:3" ht="12.75">
      <c r="A70" s="2">
        <f t="shared" si="3"/>
        <v>53</v>
      </c>
      <c r="B70" s="2" t="s">
        <v>83</v>
      </c>
      <c r="C70" s="2" t="s">
        <v>84</v>
      </c>
    </row>
    <row r="71" spans="1:3" ht="12.75">
      <c r="A71" s="2">
        <f t="shared" si="3"/>
        <v>54</v>
      </c>
      <c r="B71" s="2" t="s">
        <v>85</v>
      </c>
      <c r="C71" s="2" t="s">
        <v>84</v>
      </c>
    </row>
    <row r="72" spans="1:3" ht="12.75">
      <c r="A72" s="2">
        <f t="shared" si="3"/>
        <v>55</v>
      </c>
      <c r="B72" s="2" t="s">
        <v>86</v>
      </c>
      <c r="C72" s="2" t="s">
        <v>87</v>
      </c>
    </row>
    <row r="73" spans="1:3" ht="12.75">
      <c r="A73" s="2">
        <f t="shared" si="3"/>
        <v>56</v>
      </c>
      <c r="B73" s="19" t="s">
        <v>88</v>
      </c>
      <c r="C73" s="2" t="s">
        <v>96</v>
      </c>
    </row>
    <row r="74" spans="1:3" ht="12.75">
      <c r="A74" s="2">
        <f t="shared" si="3"/>
        <v>57</v>
      </c>
      <c r="B74" s="19" t="s">
        <v>90</v>
      </c>
      <c r="C74" s="2" t="s">
        <v>96</v>
      </c>
    </row>
    <row r="75" spans="1:3" ht="12.75">
      <c r="A75" s="2">
        <f t="shared" si="3"/>
        <v>58</v>
      </c>
      <c r="B75" s="14" t="s">
        <v>95</v>
      </c>
      <c r="C75" s="11" t="s">
        <v>96</v>
      </c>
    </row>
    <row r="76" spans="1:3" ht="12.75">
      <c r="A76" s="2">
        <f t="shared" si="3"/>
        <v>59</v>
      </c>
      <c r="B76" s="2" t="s">
        <v>91</v>
      </c>
      <c r="C76" s="2" t="s">
        <v>92</v>
      </c>
    </row>
    <row r="77" spans="1:3" ht="12.75">
      <c r="A77" s="2">
        <f t="shared" si="3"/>
        <v>60</v>
      </c>
      <c r="B77" t="s">
        <v>93</v>
      </c>
      <c r="C77" s="2" t="s">
        <v>92</v>
      </c>
    </row>
    <row r="78" spans="1:3" ht="12.75">
      <c r="A78" s="2">
        <f t="shared" si="3"/>
        <v>61</v>
      </c>
      <c r="B78" s="31" t="s">
        <v>94</v>
      </c>
      <c r="C78" s="2" t="s">
        <v>92</v>
      </c>
    </row>
    <row r="79" spans="1:4" ht="15.75" thickBot="1">
      <c r="A79" s="2">
        <f t="shared" si="3"/>
        <v>62</v>
      </c>
      <c r="B79" s="32" t="s">
        <v>291</v>
      </c>
      <c r="C79" s="16" t="s">
        <v>92</v>
      </c>
      <c r="D79" s="17">
        <f>63-37+1</f>
        <v>27</v>
      </c>
    </row>
    <row r="80" spans="1:3" ht="13.5" thickTop="1">
      <c r="A80" s="2"/>
      <c r="B80" s="18"/>
      <c r="C80" s="2"/>
    </row>
    <row r="81" spans="1:3" ht="12.75">
      <c r="A81" s="2"/>
      <c r="B81" s="9" t="s">
        <v>97</v>
      </c>
      <c r="C81" s="2"/>
    </row>
    <row r="82" spans="1:3" ht="12.75">
      <c r="A82" s="2">
        <f>+A79+1</f>
        <v>63</v>
      </c>
      <c r="B82" s="27" t="s">
        <v>98</v>
      </c>
      <c r="C82" s="27" t="s">
        <v>99</v>
      </c>
    </row>
    <row r="83" spans="1:3" ht="12.75">
      <c r="A83" s="2">
        <f aca="true" t="shared" si="4" ref="A83:A89">+A82+1</f>
        <v>64</v>
      </c>
      <c r="B83" s="2" t="s">
        <v>100</v>
      </c>
      <c r="C83" s="2" t="s">
        <v>101</v>
      </c>
    </row>
    <row r="84" spans="1:3" ht="12.75">
      <c r="A84" s="2">
        <f t="shared" si="4"/>
        <v>65</v>
      </c>
      <c r="B84" s="27" t="s">
        <v>102</v>
      </c>
      <c r="C84" s="27" t="s">
        <v>103</v>
      </c>
    </row>
    <row r="85" spans="1:3" ht="12.75">
      <c r="A85" s="2">
        <f t="shared" si="4"/>
        <v>66</v>
      </c>
      <c r="B85" s="27" t="s">
        <v>268</v>
      </c>
      <c r="C85" s="27" t="s">
        <v>104</v>
      </c>
    </row>
    <row r="86" spans="1:3" ht="12.75">
      <c r="A86" s="2">
        <f t="shared" si="4"/>
        <v>67</v>
      </c>
      <c r="B86" s="28" t="s">
        <v>269</v>
      </c>
      <c r="C86" s="28" t="s">
        <v>105</v>
      </c>
    </row>
    <row r="87" spans="1:3" ht="12.75">
      <c r="A87" s="2">
        <f t="shared" si="4"/>
        <v>68</v>
      </c>
      <c r="B87" t="s">
        <v>106</v>
      </c>
      <c r="C87" s="28" t="s">
        <v>105</v>
      </c>
    </row>
    <row r="88" spans="1:3" ht="12.75">
      <c r="A88" s="2">
        <f t="shared" si="4"/>
        <v>69</v>
      </c>
      <c r="B88" t="s">
        <v>107</v>
      </c>
      <c r="C88" s="28" t="s">
        <v>105</v>
      </c>
    </row>
    <row r="89" spans="1:4" ht="15.75" thickBot="1">
      <c r="A89" s="2">
        <f t="shared" si="4"/>
        <v>70</v>
      </c>
      <c r="B89" s="32" t="s">
        <v>108</v>
      </c>
      <c r="C89" s="16" t="s">
        <v>21</v>
      </c>
      <c r="D89" s="17">
        <f>67-60+1</f>
        <v>8</v>
      </c>
    </row>
    <row r="90" spans="1:3" ht="9.75" customHeight="1" thickTop="1">
      <c r="A90" s="2"/>
      <c r="C90" s="2"/>
    </row>
    <row r="91" spans="1:3" ht="12.75">
      <c r="A91" s="2"/>
      <c r="B91" s="9" t="s">
        <v>109</v>
      </c>
      <c r="C91" s="2"/>
    </row>
    <row r="92" spans="1:3" ht="12.75">
      <c r="A92" s="2">
        <f>A89+1</f>
        <v>71</v>
      </c>
      <c r="B92" s="2" t="s">
        <v>110</v>
      </c>
      <c r="C92" s="2" t="s">
        <v>111</v>
      </c>
    </row>
    <row r="93" spans="1:3" ht="12.75">
      <c r="A93" s="2">
        <f aca="true" t="shared" si="5" ref="A93:A98">+A92+1</f>
        <v>72</v>
      </c>
      <c r="B93" s="2" t="s">
        <v>112</v>
      </c>
      <c r="C93" s="2" t="s">
        <v>113</v>
      </c>
    </row>
    <row r="94" spans="1:3" ht="12.75">
      <c r="A94" s="2">
        <f t="shared" si="5"/>
        <v>73</v>
      </c>
      <c r="B94" s="11" t="s">
        <v>114</v>
      </c>
      <c r="C94" s="11" t="s">
        <v>105</v>
      </c>
    </row>
    <row r="95" spans="1:3" ht="12.75">
      <c r="A95" s="2">
        <f t="shared" si="5"/>
        <v>74</v>
      </c>
      <c r="B95" s="24" t="s">
        <v>115</v>
      </c>
      <c r="C95" s="21" t="s">
        <v>116</v>
      </c>
    </row>
    <row r="96" spans="1:3" ht="12.75">
      <c r="A96" s="2">
        <f t="shared" si="5"/>
        <v>75</v>
      </c>
      <c r="B96" s="24" t="s">
        <v>117</v>
      </c>
      <c r="C96" s="21" t="s">
        <v>116</v>
      </c>
    </row>
    <row r="97" spans="1:3" ht="12.75">
      <c r="A97" s="2">
        <f t="shared" si="5"/>
        <v>76</v>
      </c>
      <c r="B97" s="11" t="s">
        <v>118</v>
      </c>
      <c r="C97" s="11" t="s">
        <v>21</v>
      </c>
    </row>
    <row r="98" spans="1:4" ht="15.75" thickBot="1">
      <c r="A98" s="2">
        <f t="shared" si="5"/>
        <v>77</v>
      </c>
      <c r="B98" s="15" t="s">
        <v>119</v>
      </c>
      <c r="C98" s="16" t="s">
        <v>74</v>
      </c>
      <c r="D98" s="17">
        <f>74-68+1</f>
        <v>7</v>
      </c>
    </row>
    <row r="99" spans="1:3" ht="9.75" customHeight="1" thickTop="1">
      <c r="A99" s="11"/>
      <c r="B99" s="2"/>
      <c r="C99" s="2"/>
    </row>
    <row r="100" spans="1:3" ht="12.75">
      <c r="A100" s="11"/>
      <c r="B100" s="9" t="s">
        <v>120</v>
      </c>
      <c r="C100" s="2"/>
    </row>
    <row r="101" spans="1:3" ht="12.75">
      <c r="A101" s="11">
        <f>+A98+1</f>
        <v>78</v>
      </c>
      <c r="B101" s="2" t="s">
        <v>121</v>
      </c>
      <c r="C101" s="2" t="s">
        <v>122</v>
      </c>
    </row>
    <row r="102" spans="1:3" ht="12.75">
      <c r="A102" s="11">
        <f aca="true" t="shared" si="6" ref="A102:A107">+A101+1</f>
        <v>79</v>
      </c>
      <c r="B102" s="2" t="s">
        <v>123</v>
      </c>
      <c r="C102" s="2" t="s">
        <v>124</v>
      </c>
    </row>
    <row r="103" spans="1:3" ht="12.75">
      <c r="A103" s="11">
        <f t="shared" si="6"/>
        <v>80</v>
      </c>
      <c r="B103" s="11" t="s">
        <v>1070</v>
      </c>
      <c r="C103" s="11" t="s">
        <v>125</v>
      </c>
    </row>
    <row r="104" spans="1:3" ht="12.75">
      <c r="A104" s="11">
        <f t="shared" si="6"/>
        <v>81</v>
      </c>
      <c r="B104" s="2" t="s">
        <v>126</v>
      </c>
      <c r="C104" s="2" t="s">
        <v>127</v>
      </c>
    </row>
    <row r="105" spans="1:3" ht="12.75">
      <c r="A105" s="11">
        <f t="shared" si="6"/>
        <v>82</v>
      </c>
      <c r="B105" s="14" t="s">
        <v>128</v>
      </c>
      <c r="C105" s="20" t="s">
        <v>129</v>
      </c>
    </row>
    <row r="106" spans="1:3" ht="12.75">
      <c r="A106" s="11">
        <f t="shared" si="6"/>
        <v>83</v>
      </c>
      <c r="B106" s="11" t="s">
        <v>130</v>
      </c>
      <c r="C106" s="11" t="s">
        <v>131</v>
      </c>
    </row>
    <row r="107" spans="1:4" ht="15.75" thickBot="1">
      <c r="A107" s="11">
        <f t="shared" si="6"/>
        <v>84</v>
      </c>
      <c r="B107" s="34" t="s">
        <v>132</v>
      </c>
      <c r="C107" s="16" t="s">
        <v>21</v>
      </c>
      <c r="D107" s="17">
        <f>81-75+1</f>
        <v>7</v>
      </c>
    </row>
    <row r="108" spans="1:3" ht="9.75" customHeight="1" thickTop="1">
      <c r="A108" s="2"/>
      <c r="C108" s="2"/>
    </row>
    <row r="109" spans="1:3" ht="12.75">
      <c r="A109" s="2"/>
      <c r="B109" s="9" t="s">
        <v>133</v>
      </c>
      <c r="C109" s="2"/>
    </row>
    <row r="110" spans="1:3" ht="12.75">
      <c r="A110" s="2">
        <f>+A107+1</f>
        <v>85</v>
      </c>
      <c r="B110" s="21" t="s">
        <v>134</v>
      </c>
      <c r="C110" s="2" t="s">
        <v>135</v>
      </c>
    </row>
    <row r="111" spans="1:3" ht="12.75">
      <c r="A111" s="2">
        <f>+A110+1</f>
        <v>86</v>
      </c>
      <c r="B111" s="2" t="s">
        <v>137</v>
      </c>
      <c r="C111" s="2" t="s">
        <v>46</v>
      </c>
    </row>
    <row r="112" spans="1:3" ht="12.75">
      <c r="A112" s="2">
        <f aca="true" t="shared" si="7" ref="A112:A122">A111+1</f>
        <v>87</v>
      </c>
      <c r="B112" t="s">
        <v>270</v>
      </c>
      <c r="C112" s="2" t="s">
        <v>46</v>
      </c>
    </row>
    <row r="113" spans="1:3" ht="12.75">
      <c r="A113" s="2">
        <f t="shared" si="7"/>
        <v>88</v>
      </c>
      <c r="B113" s="2" t="s">
        <v>138</v>
      </c>
      <c r="C113" s="2" t="s">
        <v>46</v>
      </c>
    </row>
    <row r="114" spans="1:3" ht="12.75">
      <c r="A114" s="2">
        <f t="shared" si="7"/>
        <v>89</v>
      </c>
      <c r="B114" s="19" t="s">
        <v>139</v>
      </c>
      <c r="C114" s="20" t="s">
        <v>46</v>
      </c>
    </row>
    <row r="115" spans="1:3" ht="12.75">
      <c r="A115" s="2">
        <f t="shared" si="7"/>
        <v>90</v>
      </c>
      <c r="B115" s="14" t="s">
        <v>140</v>
      </c>
      <c r="C115" s="23" t="s">
        <v>46</v>
      </c>
    </row>
    <row r="116" spans="1:3" ht="12.75">
      <c r="A116" s="2">
        <f t="shared" si="7"/>
        <v>91</v>
      </c>
      <c r="B116" s="14" t="s">
        <v>141</v>
      </c>
      <c r="C116" s="23" t="s">
        <v>46</v>
      </c>
    </row>
    <row r="117" spans="1:3" ht="12.75">
      <c r="A117" s="2">
        <f t="shared" si="7"/>
        <v>92</v>
      </c>
      <c r="B117" s="24" t="s">
        <v>142</v>
      </c>
      <c r="C117" s="36" t="s">
        <v>143</v>
      </c>
    </row>
    <row r="118" spans="1:3" ht="12.75">
      <c r="A118" s="2">
        <f t="shared" si="7"/>
        <v>93</v>
      </c>
      <c r="B118" s="31" t="s">
        <v>144</v>
      </c>
      <c r="C118" s="23" t="s">
        <v>46</v>
      </c>
    </row>
    <row r="119" spans="1:3" ht="12.75">
      <c r="A119" s="2">
        <f t="shared" si="7"/>
        <v>94</v>
      </c>
      <c r="B119" s="31" t="s">
        <v>146</v>
      </c>
      <c r="C119" s="20" t="s">
        <v>147</v>
      </c>
    </row>
    <row r="120" spans="1:3" ht="12.75">
      <c r="A120" s="2">
        <f t="shared" si="7"/>
        <v>95</v>
      </c>
      <c r="B120" s="31" t="s">
        <v>148</v>
      </c>
      <c r="C120" s="20" t="s">
        <v>147</v>
      </c>
    </row>
    <row r="121" spans="1:3" ht="12.75">
      <c r="A121" s="2">
        <f t="shared" si="7"/>
        <v>96</v>
      </c>
      <c r="B121" s="11" t="s">
        <v>149</v>
      </c>
      <c r="C121" s="11" t="s">
        <v>272</v>
      </c>
    </row>
    <row r="122" spans="1:4" ht="15.75" thickBot="1">
      <c r="A122" s="2">
        <f t="shared" si="7"/>
        <v>97</v>
      </c>
      <c r="B122" s="54" t="s">
        <v>296</v>
      </c>
      <c r="C122" s="16" t="s">
        <v>21</v>
      </c>
      <c r="D122" s="17">
        <f>98-86+1</f>
        <v>13</v>
      </c>
    </row>
    <row r="123" ht="13.5" thickTop="1">
      <c r="A123" s="2"/>
    </row>
    <row r="124" spans="1:3" ht="12.75">
      <c r="A124" s="2" t="s">
        <v>40</v>
      </c>
      <c r="B124" s="37" t="s">
        <v>150</v>
      </c>
      <c r="C124" s="2"/>
    </row>
    <row r="125" spans="1:3" ht="12.75">
      <c r="A125" s="2">
        <f>+A122+1</f>
        <v>98</v>
      </c>
      <c r="B125" s="2" t="s">
        <v>151</v>
      </c>
      <c r="C125" s="2" t="s">
        <v>152</v>
      </c>
    </row>
    <row r="126" spans="1:3" ht="12.75">
      <c r="A126" s="2">
        <f aca="true" t="shared" si="8" ref="A126:A137">+A125+1</f>
        <v>99</v>
      </c>
      <c r="B126" s="28" t="s">
        <v>153</v>
      </c>
      <c r="C126" s="27" t="s">
        <v>154</v>
      </c>
    </row>
    <row r="127" spans="1:3" ht="12.75">
      <c r="A127" s="2">
        <f t="shared" si="8"/>
        <v>100</v>
      </c>
      <c r="B127" s="28" t="s">
        <v>155</v>
      </c>
      <c r="C127" s="27" t="s">
        <v>154</v>
      </c>
    </row>
    <row r="128" spans="1:3" ht="12.75">
      <c r="A128" s="2">
        <f t="shared" si="8"/>
        <v>101</v>
      </c>
      <c r="B128" s="23" t="s">
        <v>156</v>
      </c>
      <c r="C128" s="20" t="s">
        <v>157</v>
      </c>
    </row>
    <row r="129" spans="1:3" ht="12.75">
      <c r="A129" s="2">
        <f t="shared" si="8"/>
        <v>102</v>
      </c>
      <c r="B129" s="28" t="s">
        <v>158</v>
      </c>
      <c r="C129" s="2" t="s">
        <v>159</v>
      </c>
    </row>
    <row r="130" spans="1:3" ht="12.75">
      <c r="A130" s="2">
        <f t="shared" si="8"/>
        <v>103</v>
      </c>
      <c r="B130" s="20" t="s">
        <v>160</v>
      </c>
      <c r="C130" s="11" t="s">
        <v>159</v>
      </c>
    </row>
    <row r="131" spans="1:3" ht="12.75">
      <c r="A131" s="2">
        <f t="shared" si="8"/>
        <v>104</v>
      </c>
      <c r="B131" s="14" t="s">
        <v>161</v>
      </c>
      <c r="C131" s="11" t="s">
        <v>159</v>
      </c>
    </row>
    <row r="132" spans="1:3" ht="12.75">
      <c r="A132" s="2">
        <f t="shared" si="8"/>
        <v>105</v>
      </c>
      <c r="B132" s="14" t="s">
        <v>162</v>
      </c>
      <c r="C132" s="11" t="s">
        <v>159</v>
      </c>
    </row>
    <row r="133" spans="1:3" ht="12.75">
      <c r="A133" s="2">
        <f t="shared" si="8"/>
        <v>106</v>
      </c>
      <c r="B133" t="s">
        <v>163</v>
      </c>
      <c r="C133" s="2" t="s">
        <v>147</v>
      </c>
    </row>
    <row r="134" spans="1:3" ht="12.75">
      <c r="A134" s="2">
        <f t="shared" si="8"/>
        <v>107</v>
      </c>
      <c r="B134" t="s">
        <v>164</v>
      </c>
      <c r="C134" s="11" t="s">
        <v>147</v>
      </c>
    </row>
    <row r="135" spans="1:3" ht="12.75">
      <c r="A135" s="2">
        <f t="shared" si="8"/>
        <v>108</v>
      </c>
      <c r="B135" t="s">
        <v>165</v>
      </c>
      <c r="C135" s="11" t="s">
        <v>166</v>
      </c>
    </row>
    <row r="136" spans="1:3" ht="12.75">
      <c r="A136" s="2">
        <f t="shared" si="8"/>
        <v>109</v>
      </c>
      <c r="B136" s="23" t="s">
        <v>167</v>
      </c>
      <c r="C136" s="11" t="s">
        <v>166</v>
      </c>
    </row>
    <row r="137" spans="1:4" ht="15.75" thickBot="1">
      <c r="A137" s="2">
        <f t="shared" si="8"/>
        <v>110</v>
      </c>
      <c r="B137" s="34" t="s">
        <v>168</v>
      </c>
      <c r="C137" s="29" t="s">
        <v>21</v>
      </c>
      <c r="D137" s="17">
        <f>106-94+1</f>
        <v>13</v>
      </c>
    </row>
    <row r="138" spans="1:4" ht="15.75" thickTop="1">
      <c r="A138" s="2"/>
      <c r="B138" s="24"/>
      <c r="C138" s="21"/>
      <c r="D138" s="17"/>
    </row>
    <row r="139" spans="1:3" ht="12.75">
      <c r="A139" s="2" t="s">
        <v>40</v>
      </c>
      <c r="B139" s="9" t="s">
        <v>169</v>
      </c>
      <c r="C139" s="2"/>
    </row>
    <row r="140" spans="1:3" ht="12.75">
      <c r="A140" s="2">
        <f>+A137+1</f>
        <v>111</v>
      </c>
      <c r="B140" s="2" t="s">
        <v>170</v>
      </c>
      <c r="C140" s="2" t="s">
        <v>171</v>
      </c>
    </row>
    <row r="141" spans="1:3" ht="12.75">
      <c r="A141" s="2">
        <f>+A140+1</f>
        <v>112</v>
      </c>
      <c r="B141" s="11" t="s">
        <v>172</v>
      </c>
      <c r="C141" s="11" t="s">
        <v>105</v>
      </c>
    </row>
    <row r="142" spans="1:3" ht="12.75">
      <c r="A142" s="2">
        <f>+A141+1</f>
        <v>113</v>
      </c>
      <c r="B142" s="23" t="s">
        <v>271</v>
      </c>
      <c r="C142" s="23" t="s">
        <v>233</v>
      </c>
    </row>
    <row r="143" spans="1:4" ht="15.75" thickBot="1">
      <c r="A143" s="2">
        <f>+A142+1</f>
        <v>114</v>
      </c>
      <c r="B143" s="26" t="s">
        <v>173</v>
      </c>
      <c r="C143" s="16" t="s">
        <v>21</v>
      </c>
      <c r="D143" s="17">
        <f>110-107+1</f>
        <v>4</v>
      </c>
    </row>
    <row r="144" spans="1:3" ht="13.5" thickTop="1">
      <c r="A144" s="2"/>
      <c r="B144" s="20"/>
      <c r="C144" s="11"/>
    </row>
    <row r="145" spans="1:3" ht="12.75">
      <c r="A145" s="2"/>
      <c r="B145" s="9" t="s">
        <v>174</v>
      </c>
      <c r="C145" s="11"/>
    </row>
    <row r="146" spans="1:3" ht="12.75">
      <c r="A146" s="2">
        <f>+A143+1</f>
        <v>115</v>
      </c>
      <c r="B146" s="28" t="s">
        <v>175</v>
      </c>
      <c r="C146" s="11" t="s">
        <v>176</v>
      </c>
    </row>
    <row r="147" spans="1:3" ht="12.75">
      <c r="A147" s="38">
        <f>+A146+1</f>
        <v>116</v>
      </c>
      <c r="B147" s="39" t="s">
        <v>177</v>
      </c>
      <c r="C147" s="40" t="s">
        <v>157</v>
      </c>
    </row>
    <row r="148" spans="1:3" ht="12.75">
      <c r="A148" s="38">
        <f>+A147+1</f>
        <v>117</v>
      </c>
      <c r="B148" s="2" t="s">
        <v>178</v>
      </c>
      <c r="C148" s="2" t="s">
        <v>179</v>
      </c>
    </row>
    <row r="149" spans="1:4" ht="15.75" thickBot="1">
      <c r="A149" s="38">
        <f>+A148+1</f>
        <v>118</v>
      </c>
      <c r="B149" s="29" t="s">
        <v>180</v>
      </c>
      <c r="C149" s="29" t="s">
        <v>21</v>
      </c>
      <c r="D149" s="17">
        <f>114-111+1</f>
        <v>4</v>
      </c>
    </row>
    <row r="150" spans="1:3" ht="13.5" thickTop="1">
      <c r="A150" s="2" t="s">
        <v>40</v>
      </c>
      <c r="B150" s="2" t="s">
        <v>40</v>
      </c>
      <c r="C150" s="11"/>
    </row>
    <row r="151" spans="1:3" ht="12.75">
      <c r="A151" s="2"/>
      <c r="B151" s="18" t="s">
        <v>181</v>
      </c>
      <c r="C151" s="2"/>
    </row>
    <row r="152" spans="1:3" ht="12.75">
      <c r="A152" s="2">
        <f>+A149+1</f>
        <v>119</v>
      </c>
      <c r="B152" s="21" t="s">
        <v>182</v>
      </c>
      <c r="C152" s="2" t="s">
        <v>183</v>
      </c>
    </row>
    <row r="153" spans="1:3" ht="12.75">
      <c r="A153" s="2">
        <f aca="true" t="shared" si="9" ref="A153:A159">+A152+1</f>
        <v>120</v>
      </c>
      <c r="B153" s="31" t="s">
        <v>184</v>
      </c>
      <c r="C153" s="2" t="s">
        <v>185</v>
      </c>
    </row>
    <row r="154" spans="1:3" ht="12.75">
      <c r="A154" s="2">
        <f t="shared" si="9"/>
        <v>121</v>
      </c>
      <c r="B154" s="31" t="s">
        <v>186</v>
      </c>
      <c r="C154" s="2" t="s">
        <v>187</v>
      </c>
    </row>
    <row r="155" spans="1:3" ht="12.75">
      <c r="A155" s="2">
        <f t="shared" si="9"/>
        <v>122</v>
      </c>
      <c r="B155" s="31" t="s">
        <v>188</v>
      </c>
      <c r="C155" s="2" t="s">
        <v>189</v>
      </c>
    </row>
    <row r="156" spans="1:3" ht="12.75">
      <c r="A156" s="2">
        <f t="shared" si="9"/>
        <v>123</v>
      </c>
      <c r="B156" s="31" t="s">
        <v>190</v>
      </c>
      <c r="C156" s="2" t="s">
        <v>191</v>
      </c>
    </row>
    <row r="157" spans="1:3" ht="12.75">
      <c r="A157" s="2">
        <f t="shared" si="9"/>
        <v>124</v>
      </c>
      <c r="B157" s="31" t="s">
        <v>192</v>
      </c>
      <c r="C157" s="23" t="s">
        <v>193</v>
      </c>
    </row>
    <row r="158" spans="1:3" ht="12.75">
      <c r="A158" s="2">
        <f t="shared" si="9"/>
        <v>125</v>
      </c>
      <c r="B158" s="21" t="s">
        <v>194</v>
      </c>
      <c r="C158" s="23" t="s">
        <v>195</v>
      </c>
    </row>
    <row r="159" spans="1:4" ht="15.75" thickBot="1">
      <c r="A159" s="2">
        <f t="shared" si="9"/>
        <v>126</v>
      </c>
      <c r="B159" s="32" t="s">
        <v>196</v>
      </c>
      <c r="C159" s="29" t="s">
        <v>21</v>
      </c>
      <c r="D159" s="17">
        <f>122-115+1</f>
        <v>8</v>
      </c>
    </row>
    <row r="160" spans="1:3" ht="13.5" thickTop="1">
      <c r="A160" s="2"/>
      <c r="B160" s="2"/>
      <c r="C160" s="11"/>
    </row>
    <row r="161" spans="1:3" ht="12.75">
      <c r="A161" s="2"/>
      <c r="B161" s="18" t="s">
        <v>197</v>
      </c>
      <c r="C161" s="2"/>
    </row>
    <row r="162" spans="1:3" ht="12.75">
      <c r="A162" s="2">
        <f>+A159+1</f>
        <v>127</v>
      </c>
      <c r="B162" t="s">
        <v>198</v>
      </c>
      <c r="C162" s="11" t="s">
        <v>199</v>
      </c>
    </row>
    <row r="163" spans="1:3" ht="12.75">
      <c r="A163" s="2">
        <f>+A162+1</f>
        <v>128</v>
      </c>
      <c r="B163" s="14" t="s">
        <v>200</v>
      </c>
      <c r="C163" s="14" t="s">
        <v>201</v>
      </c>
    </row>
    <row r="164" spans="1:4" ht="15">
      <c r="A164" s="2">
        <f>+A163+1</f>
        <v>129</v>
      </c>
      <c r="B164" s="47" t="s">
        <v>202</v>
      </c>
      <c r="C164" s="11" t="s">
        <v>145</v>
      </c>
      <c r="D164" s="17" t="s">
        <v>40</v>
      </c>
    </row>
    <row r="165" spans="1:4" ht="15.75" thickBot="1">
      <c r="A165" s="2">
        <f>+A164+1</f>
        <v>130</v>
      </c>
      <c r="B165" s="32" t="s">
        <v>274</v>
      </c>
      <c r="C165" s="15" t="s">
        <v>21</v>
      </c>
      <c r="D165" s="17">
        <f>127-124+1</f>
        <v>4</v>
      </c>
    </row>
    <row r="166" spans="1:3" ht="13.5" thickTop="1">
      <c r="A166" s="2"/>
      <c r="B166" s="11"/>
      <c r="C166" s="11"/>
    </row>
    <row r="167" spans="1:3" ht="12.75">
      <c r="A167" s="2"/>
      <c r="B167" s="18" t="s">
        <v>203</v>
      </c>
      <c r="C167" s="11"/>
    </row>
    <row r="168" spans="1:3" ht="12.75">
      <c r="A168" s="2">
        <f>+A165+1</f>
        <v>131</v>
      </c>
      <c r="B168" s="21" t="s">
        <v>204</v>
      </c>
      <c r="C168" s="11" t="s">
        <v>205</v>
      </c>
    </row>
    <row r="169" spans="1:3" ht="12.75">
      <c r="A169" s="2">
        <f>+A168+1</f>
        <v>132</v>
      </c>
      <c r="B169" s="11" t="s">
        <v>206</v>
      </c>
      <c r="C169" s="11" t="s">
        <v>147</v>
      </c>
    </row>
    <row r="170" spans="1:3" ht="12.75">
      <c r="A170" s="2">
        <f>+A169+1</f>
        <v>133</v>
      </c>
      <c r="B170" s="23" t="s">
        <v>273</v>
      </c>
      <c r="C170" s="23" t="s">
        <v>74</v>
      </c>
    </row>
    <row r="171" spans="1:3" ht="12.75">
      <c r="A171" s="2">
        <f>+A170+1</f>
        <v>134</v>
      </c>
      <c r="B171" s="14" t="s">
        <v>207</v>
      </c>
      <c r="C171" s="23" t="s">
        <v>74</v>
      </c>
    </row>
    <row r="172" spans="1:4" ht="15.75" thickBot="1">
      <c r="A172" s="2">
        <f>+A171+1</f>
        <v>135</v>
      </c>
      <c r="B172" s="53" t="s">
        <v>297</v>
      </c>
      <c r="C172" s="32" t="s">
        <v>293</v>
      </c>
      <c r="D172" s="17">
        <f>136-132+1</f>
        <v>5</v>
      </c>
    </row>
    <row r="173" spans="1:4" ht="13.5" thickTop="1">
      <c r="A173" s="2" t="s">
        <v>40</v>
      </c>
      <c r="B173" s="2"/>
      <c r="C173" s="2"/>
      <c r="D173" s="1" t="s">
        <v>40</v>
      </c>
    </row>
    <row r="174" spans="1:3" ht="12.75">
      <c r="A174" s="2"/>
      <c r="B174" s="18" t="s">
        <v>208</v>
      </c>
      <c r="C174" s="2"/>
    </row>
    <row r="175" spans="1:3" ht="12.75">
      <c r="A175" s="2">
        <f>+A172+1</f>
        <v>136</v>
      </c>
      <c r="B175" s="30" t="s">
        <v>209</v>
      </c>
      <c r="C175" s="2" t="s">
        <v>210</v>
      </c>
    </row>
    <row r="176" spans="1:3" ht="12.75">
      <c r="A176" s="2">
        <f>+A175+1</f>
        <v>137</v>
      </c>
      <c r="B176" s="41" t="s">
        <v>211</v>
      </c>
      <c r="C176" s="21" t="s">
        <v>30</v>
      </c>
    </row>
    <row r="177" spans="1:3" ht="12.75">
      <c r="A177" s="2">
        <f>+A176+1</f>
        <v>138</v>
      </c>
      <c r="B177" s="24" t="s">
        <v>212</v>
      </c>
      <c r="C177" s="21" t="s">
        <v>30</v>
      </c>
    </row>
    <row r="178" spans="1:3" ht="12.75">
      <c r="A178" s="2">
        <f>+A177+1</f>
        <v>139</v>
      </c>
      <c r="B178" s="23" t="s">
        <v>213</v>
      </c>
      <c r="C178" s="23" t="s">
        <v>74</v>
      </c>
    </row>
    <row r="179" spans="1:3" ht="12.75">
      <c r="A179" s="2">
        <f>+A178+1</f>
        <v>140</v>
      </c>
      <c r="B179" s="47" t="s">
        <v>299</v>
      </c>
      <c r="C179" s="23" t="s">
        <v>74</v>
      </c>
    </row>
    <row r="180" spans="1:4" ht="13.5" thickBot="1">
      <c r="A180" s="2">
        <f>+A179+1</f>
        <v>141</v>
      </c>
      <c r="B180" s="15" t="s">
        <v>214</v>
      </c>
      <c r="C180" s="15" t="s">
        <v>21</v>
      </c>
      <c r="D180" s="1">
        <f>136-131+1</f>
        <v>6</v>
      </c>
    </row>
    <row r="181" spans="1:3" ht="13.5" thickTop="1">
      <c r="A181" s="2"/>
      <c r="B181" s="2"/>
      <c r="C181" s="2"/>
    </row>
    <row r="182" spans="1:3" ht="12.75">
      <c r="A182" s="2"/>
      <c r="B182" s="18" t="s">
        <v>215</v>
      </c>
      <c r="C182" s="2"/>
    </row>
    <row r="183" spans="1:3" ht="12.75">
      <c r="A183" s="2">
        <f>+A180+1</f>
        <v>142</v>
      </c>
      <c r="B183" t="s">
        <v>216</v>
      </c>
      <c r="C183" s="2" t="s">
        <v>217</v>
      </c>
    </row>
    <row r="184" spans="1:3" ht="12.75">
      <c r="A184" s="2">
        <f>+A183+1</f>
        <v>143</v>
      </c>
      <c r="B184" t="s">
        <v>218</v>
      </c>
      <c r="C184" s="11" t="s">
        <v>219</v>
      </c>
    </row>
    <row r="185" spans="1:3" ht="12.75">
      <c r="A185" s="2">
        <f>+A184+1</f>
        <v>144</v>
      </c>
      <c r="B185" s="11" t="s">
        <v>220</v>
      </c>
      <c r="C185" s="11" t="s">
        <v>105</v>
      </c>
    </row>
    <row r="186" spans="1:3" ht="12.75">
      <c r="A186" s="2">
        <f>+A185+1</f>
        <v>145</v>
      </c>
      <c r="B186" s="14" t="s">
        <v>298</v>
      </c>
      <c r="C186" s="11" t="s">
        <v>105</v>
      </c>
    </row>
    <row r="187" spans="1:4" ht="13.5" thickBot="1">
      <c r="A187" s="2">
        <f>+A186+1</f>
        <v>146</v>
      </c>
      <c r="B187" s="16" t="s">
        <v>277</v>
      </c>
      <c r="C187" s="15" t="s">
        <v>21</v>
      </c>
      <c r="D187" s="1">
        <f>147-143+1</f>
        <v>5</v>
      </c>
    </row>
    <row r="188" spans="1:3" ht="13.5" thickTop="1">
      <c r="A188" s="2"/>
      <c r="C188" s="2"/>
    </row>
    <row r="189" spans="1:3" ht="12.75">
      <c r="A189" s="2"/>
      <c r="B189" s="18" t="s">
        <v>221</v>
      </c>
      <c r="C189" s="2"/>
    </row>
    <row r="190" spans="1:3" ht="12.75">
      <c r="A190" s="2">
        <f>+A187+1</f>
        <v>147</v>
      </c>
      <c r="B190" s="2" t="s">
        <v>222</v>
      </c>
      <c r="C190" s="2" t="s">
        <v>217</v>
      </c>
    </row>
    <row r="191" spans="1:4" ht="12.75">
      <c r="A191" s="2">
        <f>+A190+1</f>
        <v>148</v>
      </c>
      <c r="B191" s="23" t="s">
        <v>223</v>
      </c>
      <c r="C191" s="21" t="s">
        <v>30</v>
      </c>
      <c r="D191" s="1" t="s">
        <v>40</v>
      </c>
    </row>
    <row r="192" spans="1:3" ht="12.75">
      <c r="A192" s="2">
        <f>+A191+1</f>
        <v>149</v>
      </c>
      <c r="B192" s="42" t="s">
        <v>224</v>
      </c>
      <c r="C192" s="21" t="s">
        <v>30</v>
      </c>
    </row>
    <row r="193" spans="1:3" ht="12.75">
      <c r="A193" s="2">
        <f>+A192+1</f>
        <v>150</v>
      </c>
      <c r="B193" s="43" t="s">
        <v>225</v>
      </c>
      <c r="C193" s="14" t="s">
        <v>201</v>
      </c>
    </row>
    <row r="194" spans="1:3" ht="12.75">
      <c r="A194" s="2">
        <f>+A193+1</f>
        <v>151</v>
      </c>
      <c r="B194" s="23" t="s">
        <v>226</v>
      </c>
      <c r="C194" s="23" t="s">
        <v>74</v>
      </c>
    </row>
    <row r="195" spans="1:4" ht="13.5" thickBot="1">
      <c r="A195" s="2">
        <f>+A194+1</f>
        <v>152</v>
      </c>
      <c r="B195" s="15" t="s">
        <v>260</v>
      </c>
      <c r="C195" s="15" t="s">
        <v>21</v>
      </c>
      <c r="D195" s="1">
        <f>146-141+1</f>
        <v>6</v>
      </c>
    </row>
    <row r="196" spans="1:4" ht="13.5" thickTop="1">
      <c r="A196" s="2" t="s">
        <v>40</v>
      </c>
      <c r="B196" s="2"/>
      <c r="C196" s="2"/>
      <c r="D196" s="1">
        <f>SUM(D8:D195)</f>
        <v>152</v>
      </c>
    </row>
    <row r="197" spans="1:2" ht="12.75">
      <c r="A197" s="44" t="s">
        <v>227</v>
      </c>
      <c r="B197" s="45"/>
    </row>
    <row r="198" spans="1:4" s="31" customFormat="1" ht="12.75">
      <c r="A198" s="46"/>
      <c r="D198" s="50"/>
    </row>
    <row r="199" spans="1:4" s="31" customFormat="1" ht="13.5" thickBot="1">
      <c r="A199" s="42">
        <f>+A195+1</f>
        <v>153</v>
      </c>
      <c r="B199" s="15" t="s">
        <v>276</v>
      </c>
      <c r="C199" s="15" t="s">
        <v>55</v>
      </c>
      <c r="D199" s="50">
        <v>1</v>
      </c>
    </row>
    <row r="200" spans="1:4" s="31" customFormat="1" ht="13.5" thickTop="1">
      <c r="A200" s="46"/>
      <c r="D200" s="50"/>
    </row>
    <row r="201" spans="1:2" ht="13.5" customHeight="1">
      <c r="A201" s="46"/>
      <c r="B201" s="9" t="s">
        <v>120</v>
      </c>
    </row>
    <row r="202" spans="1:3" ht="13.5" customHeight="1">
      <c r="A202" s="52">
        <f>+A199+1</f>
        <v>154</v>
      </c>
      <c r="B202" t="s">
        <v>285</v>
      </c>
      <c r="C202" t="s">
        <v>166</v>
      </c>
    </row>
    <row r="203" spans="1:4" ht="13.5" customHeight="1" thickBot="1">
      <c r="A203" s="42">
        <f>+A202+1</f>
        <v>155</v>
      </c>
      <c r="B203" s="15" t="s">
        <v>282</v>
      </c>
      <c r="C203" s="32" t="s">
        <v>284</v>
      </c>
      <c r="D203" s="1">
        <v>2</v>
      </c>
    </row>
    <row r="204" spans="1:3" ht="13.5" customHeight="1" thickTop="1">
      <c r="A204" s="42"/>
      <c r="B204" s="14"/>
      <c r="C204" s="23"/>
    </row>
    <row r="205" spans="1:3" ht="13.5" customHeight="1">
      <c r="A205" s="42"/>
      <c r="B205" s="9" t="s">
        <v>294</v>
      </c>
      <c r="C205" s="11"/>
    </row>
    <row r="206" spans="1:4" ht="13.5" customHeight="1" thickBot="1">
      <c r="A206" s="42">
        <f>+A203+1</f>
        <v>156</v>
      </c>
      <c r="B206" s="32" t="s">
        <v>295</v>
      </c>
      <c r="C206" s="15" t="s">
        <v>62</v>
      </c>
      <c r="D206" s="1">
        <v>1</v>
      </c>
    </row>
    <row r="207" spans="1:2" ht="13.5" customHeight="1" thickTop="1">
      <c r="A207" s="46"/>
      <c r="B207" s="31"/>
    </row>
    <row r="208" spans="1:3" ht="12.75">
      <c r="A208" s="52" t="s">
        <v>40</v>
      </c>
      <c r="B208" s="9" t="s">
        <v>228</v>
      </c>
      <c r="C208" s="11"/>
    </row>
    <row r="209" spans="1:4" ht="13.5" thickBot="1">
      <c r="A209" s="42">
        <f>+A206+1</f>
        <v>157</v>
      </c>
      <c r="B209" s="32" t="s">
        <v>292</v>
      </c>
      <c r="C209" s="15" t="s">
        <v>145</v>
      </c>
      <c r="D209" s="1">
        <v>1</v>
      </c>
    </row>
    <row r="210" spans="1:2" ht="13.5" thickTop="1">
      <c r="A210" s="46"/>
      <c r="B210" s="31"/>
    </row>
    <row r="211" spans="2:3" ht="12.75">
      <c r="B211" s="9" t="s">
        <v>97</v>
      </c>
      <c r="C211" s="23" t="s">
        <v>40</v>
      </c>
    </row>
    <row r="212" spans="1:3" ht="12.75">
      <c r="A212">
        <f>+A209+1</f>
        <v>158</v>
      </c>
      <c r="B212" t="s">
        <v>234</v>
      </c>
      <c r="C212" s="23" t="s">
        <v>74</v>
      </c>
    </row>
    <row r="213" spans="1:3" ht="12.75">
      <c r="A213">
        <f aca="true" t="shared" si="10" ref="A213:A218">+A212+1</f>
        <v>159</v>
      </c>
      <c r="B213" t="s">
        <v>235</v>
      </c>
      <c r="C213" s="23" t="s">
        <v>74</v>
      </c>
    </row>
    <row r="214" spans="1:3" ht="12.75">
      <c r="A214">
        <f t="shared" si="10"/>
        <v>160</v>
      </c>
      <c r="B214" t="s">
        <v>236</v>
      </c>
      <c r="C214" s="23" t="s">
        <v>74</v>
      </c>
    </row>
    <row r="215" spans="1:3" ht="12.75">
      <c r="A215">
        <f t="shared" si="10"/>
        <v>161</v>
      </c>
      <c r="B215" t="s">
        <v>237</v>
      </c>
      <c r="C215" s="23" t="s">
        <v>74</v>
      </c>
    </row>
    <row r="216" spans="1:3" ht="12.75">
      <c r="A216">
        <f t="shared" si="10"/>
        <v>162</v>
      </c>
      <c r="B216" t="s">
        <v>238</v>
      </c>
      <c r="C216" s="23" t="s">
        <v>74</v>
      </c>
    </row>
    <row r="217" spans="1:3" ht="12.75">
      <c r="A217">
        <f t="shared" si="10"/>
        <v>163</v>
      </c>
      <c r="B217" t="s">
        <v>239</v>
      </c>
      <c r="C217" s="23" t="s">
        <v>74</v>
      </c>
    </row>
    <row r="218" spans="1:4" ht="15.75" thickBot="1">
      <c r="A218">
        <f t="shared" si="10"/>
        <v>164</v>
      </c>
      <c r="B218" s="32" t="s">
        <v>240</v>
      </c>
      <c r="C218" s="32" t="s">
        <v>74</v>
      </c>
      <c r="D218" s="17">
        <f>157-151+1</f>
        <v>7</v>
      </c>
    </row>
    <row r="219" ht="13.5" thickTop="1"/>
    <row r="220" ht="12.75">
      <c r="B220" s="9" t="s">
        <v>109</v>
      </c>
    </row>
    <row r="221" spans="1:3" ht="12.75">
      <c r="A221">
        <f>+A218+1</f>
        <v>165</v>
      </c>
      <c r="B221" t="s">
        <v>241</v>
      </c>
      <c r="C221" s="23" t="s">
        <v>74</v>
      </c>
    </row>
    <row r="222" spans="1:3" ht="12.75">
      <c r="A222">
        <f>+A221+1</f>
        <v>166</v>
      </c>
      <c r="B222" t="s">
        <v>242</v>
      </c>
      <c r="C222" s="23" t="s">
        <v>74</v>
      </c>
    </row>
    <row r="223" spans="1:3" ht="12.75">
      <c r="A223">
        <f>+A222+1</f>
        <v>167</v>
      </c>
      <c r="B223" t="s">
        <v>243</v>
      </c>
      <c r="C223" s="23" t="s">
        <v>74</v>
      </c>
    </row>
    <row r="224" spans="1:3" ht="12.75">
      <c r="A224">
        <f>+A223+1</f>
        <v>168</v>
      </c>
      <c r="B224" t="s">
        <v>244</v>
      </c>
      <c r="C224" s="23" t="s">
        <v>74</v>
      </c>
    </row>
    <row r="225" spans="1:4" ht="15.75" thickBot="1">
      <c r="A225">
        <f>+A224+1</f>
        <v>169</v>
      </c>
      <c r="B225" s="32" t="s">
        <v>245</v>
      </c>
      <c r="C225" s="32" t="s">
        <v>74</v>
      </c>
      <c r="D225" s="17">
        <f>162-158+1</f>
        <v>5</v>
      </c>
    </row>
    <row r="226" spans="2:4" ht="15.75" thickTop="1">
      <c r="B226" s="23"/>
      <c r="C226" s="23"/>
      <c r="D226" s="17"/>
    </row>
    <row r="227" ht="12.75">
      <c r="B227" s="37" t="s">
        <v>150</v>
      </c>
    </row>
    <row r="228" spans="1:3" ht="12.75">
      <c r="A228">
        <f>+A225+1</f>
        <v>170</v>
      </c>
      <c r="B228" t="s">
        <v>246</v>
      </c>
      <c r="C228" t="s">
        <v>166</v>
      </c>
    </row>
    <row r="229" spans="1:3" ht="12.75">
      <c r="A229">
        <f aca="true" t="shared" si="11" ref="A229:A234">+A228+1</f>
        <v>171</v>
      </c>
      <c r="B229" t="s">
        <v>247</v>
      </c>
      <c r="C229" s="27" t="s">
        <v>145</v>
      </c>
    </row>
    <row r="230" spans="1:3" ht="12.75">
      <c r="A230">
        <f t="shared" si="11"/>
        <v>172</v>
      </c>
      <c r="B230" t="s">
        <v>248</v>
      </c>
      <c r="C230" t="s">
        <v>166</v>
      </c>
    </row>
    <row r="231" spans="1:3" ht="12.75">
      <c r="A231">
        <f t="shared" si="11"/>
        <v>173</v>
      </c>
      <c r="B231" t="s">
        <v>249</v>
      </c>
      <c r="C231" t="s">
        <v>166</v>
      </c>
    </row>
    <row r="232" spans="1:3" ht="12.75">
      <c r="A232">
        <f t="shared" si="11"/>
        <v>174</v>
      </c>
      <c r="B232" s="23" t="s">
        <v>250</v>
      </c>
      <c r="C232" t="s">
        <v>166</v>
      </c>
    </row>
    <row r="233" spans="1:3" ht="12.75">
      <c r="A233">
        <f t="shared" si="11"/>
        <v>175</v>
      </c>
      <c r="B233" s="23" t="s">
        <v>251</v>
      </c>
      <c r="C233" t="s">
        <v>166</v>
      </c>
    </row>
    <row r="234" spans="1:4" ht="15.75" thickBot="1">
      <c r="A234">
        <f t="shared" si="11"/>
        <v>176</v>
      </c>
      <c r="B234" s="32" t="s">
        <v>252</v>
      </c>
      <c r="C234" s="32" t="s">
        <v>166</v>
      </c>
      <c r="D234" s="17">
        <f>175-169+1</f>
        <v>7</v>
      </c>
    </row>
    <row r="235" ht="13.5" thickTop="1">
      <c r="D235" s="1" t="s">
        <v>40</v>
      </c>
    </row>
    <row r="236" ht="12.75">
      <c r="B236" s="37" t="s">
        <v>254</v>
      </c>
    </row>
    <row r="237" spans="1:3" ht="12.75">
      <c r="A237">
        <f>+A234+1</f>
        <v>177</v>
      </c>
      <c r="B237" s="23" t="s">
        <v>255</v>
      </c>
      <c r="C237" s="23" t="s">
        <v>74</v>
      </c>
    </row>
    <row r="238" spans="1:4" ht="13.5" thickBot="1">
      <c r="A238">
        <f>+A237+1</f>
        <v>178</v>
      </c>
      <c r="B238" s="32" t="s">
        <v>256</v>
      </c>
      <c r="C238" s="32" t="s">
        <v>74</v>
      </c>
      <c r="D238" s="1">
        <v>2</v>
      </c>
    </row>
    <row r="239" ht="13.5" thickTop="1">
      <c r="D239" s="1" t="s">
        <v>40</v>
      </c>
    </row>
    <row r="240" ht="12.75">
      <c r="B240" s="18" t="s">
        <v>208</v>
      </c>
    </row>
    <row r="241" spans="1:4" ht="13.5" thickBot="1">
      <c r="A241">
        <f>+A238+1</f>
        <v>179</v>
      </c>
      <c r="B241" s="15" t="s">
        <v>257</v>
      </c>
      <c r="C241" s="15" t="s">
        <v>74</v>
      </c>
      <c r="D241" s="1">
        <v>1</v>
      </c>
    </row>
    <row r="242" spans="2:3" ht="13.5" thickTop="1">
      <c r="B242" s="23"/>
      <c r="C242" s="23"/>
    </row>
    <row r="243" spans="2:3" ht="12.75">
      <c r="B243" s="18" t="s">
        <v>221</v>
      </c>
      <c r="C243" s="23"/>
    </row>
    <row r="244" spans="1:4" ht="13.5" thickBot="1">
      <c r="A244">
        <f>+A241+1</f>
        <v>180</v>
      </c>
      <c r="B244" s="15" t="s">
        <v>259</v>
      </c>
      <c r="C244" s="32" t="s">
        <v>74</v>
      </c>
      <c r="D244" s="1">
        <v>1</v>
      </c>
    </row>
    <row r="245" ht="15" customHeight="1" thickTop="1">
      <c r="D245" s="1">
        <f>SUM(D199:D244)</f>
        <v>28</v>
      </c>
    </row>
    <row r="246" ht="15" customHeight="1">
      <c r="D246" s="1">
        <f>+D196+D245</f>
        <v>180</v>
      </c>
    </row>
  </sheetData>
  <sheetProtection/>
  <mergeCells count="2">
    <mergeCell ref="A1:C1"/>
    <mergeCell ref="A2:C2"/>
  </mergeCells>
  <printOptions/>
  <pageMargins left="0.7874015748031497" right="0.7874015748031497" top="0.984251968503937" bottom="0.7874015748031497" header="0" footer="0"/>
  <pageSetup horizontalDpi="600" verticalDpi="600" orientation="portrait" scale="80" r:id="rId1"/>
  <headerFooter alignWithMargins="0">
    <oddHeader>&amp;C&amp;A</oddHeader>
    <oddFooter>&amp;CPágina 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D250"/>
  <sheetViews>
    <sheetView zoomScalePageLayoutView="0" workbookViewId="0" topLeftCell="A196">
      <selection activeCell="B222" sqref="B222"/>
    </sheetView>
  </sheetViews>
  <sheetFormatPr defaultColWidth="11.421875" defaultRowHeight="12.75"/>
  <cols>
    <col min="1" max="1" width="7.8515625" style="0" customWidth="1"/>
    <col min="2" max="3" width="46.57421875" style="0" customWidth="1"/>
    <col min="4" max="4" width="11.421875" style="1" customWidth="1"/>
  </cols>
  <sheetData>
    <row r="1" spans="1:3" ht="15.75">
      <c r="A1" s="120" t="s">
        <v>0</v>
      </c>
      <c r="B1" s="120"/>
      <c r="C1" s="120"/>
    </row>
    <row r="2" spans="1:3" ht="15.75">
      <c r="A2" s="120" t="s">
        <v>261</v>
      </c>
      <c r="B2" s="120"/>
      <c r="C2" s="120"/>
    </row>
    <row r="3" spans="1:3" ht="9.75" customHeight="1">
      <c r="A3" s="2"/>
      <c r="B3" s="2"/>
      <c r="C3" s="2"/>
    </row>
    <row r="4" spans="1:3" ht="13.5" thickBot="1">
      <c r="A4" s="3" t="s">
        <v>1</v>
      </c>
      <c r="B4" s="4" t="s">
        <v>2</v>
      </c>
      <c r="C4" s="4"/>
    </row>
    <row r="5" spans="1:3" ht="9.75" customHeight="1" thickTop="1">
      <c r="A5" s="2"/>
      <c r="B5" s="5"/>
      <c r="C5" s="5"/>
    </row>
    <row r="6" spans="1:3" ht="12.75">
      <c r="A6" s="6" t="s">
        <v>3</v>
      </c>
      <c r="B6" s="7"/>
      <c r="C6" s="7"/>
    </row>
    <row r="7" spans="1:3" ht="12.75">
      <c r="A7" s="8"/>
      <c r="B7" s="9" t="s">
        <v>4</v>
      </c>
      <c r="C7" s="9"/>
    </row>
    <row r="8" spans="1:3" ht="12.75">
      <c r="A8" s="10">
        <v>1</v>
      </c>
      <c r="B8" s="11" t="s">
        <v>5</v>
      </c>
      <c r="C8" s="11" t="s">
        <v>6</v>
      </c>
    </row>
    <row r="9" spans="1:3" ht="12.75">
      <c r="A9" s="10">
        <f>A8+1</f>
        <v>2</v>
      </c>
      <c r="B9" s="12" t="s">
        <v>7</v>
      </c>
      <c r="C9" s="11" t="s">
        <v>8</v>
      </c>
    </row>
    <row r="10" spans="1:3" ht="12.75">
      <c r="A10" s="10">
        <v>3</v>
      </c>
      <c r="B10" s="13" t="s">
        <v>9</v>
      </c>
      <c r="C10" s="11" t="s">
        <v>8</v>
      </c>
    </row>
    <row r="11" spans="1:3" ht="12.75">
      <c r="A11" s="10">
        <f>+A10+1</f>
        <v>4</v>
      </c>
      <c r="B11" s="11" t="s">
        <v>10</v>
      </c>
      <c r="C11" s="11" t="s">
        <v>8</v>
      </c>
    </row>
    <row r="12" spans="1:3" ht="12.75">
      <c r="A12" s="10">
        <f>A11+1</f>
        <v>5</v>
      </c>
      <c r="B12" s="14" t="s">
        <v>11</v>
      </c>
      <c r="C12" s="11" t="s">
        <v>8</v>
      </c>
    </row>
    <row r="13" spans="1:4" ht="12.75">
      <c r="A13" s="10">
        <f>A12+1</f>
        <v>6</v>
      </c>
      <c r="B13" s="14" t="s">
        <v>12</v>
      </c>
      <c r="C13" s="11" t="s">
        <v>8</v>
      </c>
      <c r="D13" s="14"/>
    </row>
    <row r="14" spans="1:4" ht="15.75" thickBot="1">
      <c r="A14" s="10">
        <f>A13+1</f>
        <v>7</v>
      </c>
      <c r="B14" s="15" t="s">
        <v>13</v>
      </c>
      <c r="C14" s="16" t="s">
        <v>8</v>
      </c>
      <c r="D14" s="17">
        <v>7</v>
      </c>
    </row>
    <row r="15" spans="1:3" ht="9.75" customHeight="1" thickTop="1">
      <c r="A15" s="2"/>
      <c r="B15" s="18"/>
      <c r="C15" s="2"/>
    </row>
    <row r="16" spans="1:3" ht="12.75">
      <c r="A16" s="2"/>
      <c r="B16" s="18" t="s">
        <v>14</v>
      </c>
      <c r="C16" s="2"/>
    </row>
    <row r="17" spans="1:3" ht="12.75">
      <c r="A17" s="2">
        <f>+A14+1</f>
        <v>8</v>
      </c>
      <c r="B17" s="19" t="s">
        <v>262</v>
      </c>
      <c r="C17" s="20" t="s">
        <v>15</v>
      </c>
    </row>
    <row r="18" spans="1:3" ht="12.75">
      <c r="A18" s="22">
        <f aca="true" t="shared" si="0" ref="A18:A27">+A17+1</f>
        <v>9</v>
      </c>
      <c r="B18" t="s">
        <v>17</v>
      </c>
      <c r="C18" s="21" t="s">
        <v>15</v>
      </c>
    </row>
    <row r="19" spans="1:3" ht="12.75">
      <c r="A19" s="22">
        <f t="shared" si="0"/>
        <v>10</v>
      </c>
      <c r="B19" s="23" t="s">
        <v>18</v>
      </c>
      <c r="C19" s="21" t="s">
        <v>15</v>
      </c>
    </row>
    <row r="20" spans="1:3" ht="12.75">
      <c r="A20" s="22">
        <f t="shared" si="0"/>
        <v>11</v>
      </c>
      <c r="B20" s="23" t="s">
        <v>19</v>
      </c>
      <c r="C20" s="21" t="s">
        <v>15</v>
      </c>
    </row>
    <row r="21" spans="1:3" ht="12.75">
      <c r="A21" s="22">
        <f t="shared" si="0"/>
        <v>12</v>
      </c>
      <c r="B21" s="14" t="s">
        <v>288</v>
      </c>
      <c r="C21" s="21" t="s">
        <v>15</v>
      </c>
    </row>
    <row r="22" spans="1:3" ht="12.75">
      <c r="A22" s="22">
        <f t="shared" si="0"/>
        <v>13</v>
      </c>
      <c r="B22" s="43" t="s">
        <v>289</v>
      </c>
      <c r="C22" s="21" t="s">
        <v>15</v>
      </c>
    </row>
    <row r="23" spans="1:3" ht="12.75">
      <c r="A23" s="22">
        <f t="shared" si="0"/>
        <v>14</v>
      </c>
      <c r="B23" s="20" t="s">
        <v>20</v>
      </c>
      <c r="C23" s="11" t="s">
        <v>21</v>
      </c>
    </row>
    <row r="24" spans="1:3" ht="12.75">
      <c r="A24" s="22">
        <f t="shared" si="0"/>
        <v>15</v>
      </c>
      <c r="B24" s="11" t="s">
        <v>22</v>
      </c>
      <c r="C24" s="11" t="s">
        <v>21</v>
      </c>
    </row>
    <row r="25" spans="1:3" ht="12.75">
      <c r="A25" s="22">
        <f t="shared" si="0"/>
        <v>16</v>
      </c>
      <c r="B25" s="23" t="s">
        <v>313</v>
      </c>
      <c r="C25" s="14" t="s">
        <v>21</v>
      </c>
    </row>
    <row r="26" spans="1:3" ht="12.75">
      <c r="A26" s="22">
        <f t="shared" si="0"/>
        <v>17</v>
      </c>
      <c r="B26" s="24" t="s">
        <v>23</v>
      </c>
      <c r="C26" s="11" t="s">
        <v>21</v>
      </c>
    </row>
    <row r="27" spans="1:4" ht="15.75" thickBot="1">
      <c r="A27" s="22">
        <f t="shared" si="0"/>
        <v>18</v>
      </c>
      <c r="B27" s="25" t="s">
        <v>24</v>
      </c>
      <c r="C27" s="26" t="s">
        <v>21</v>
      </c>
      <c r="D27" s="17">
        <f>18-8+1</f>
        <v>11</v>
      </c>
    </row>
    <row r="28" spans="1:3" ht="9.75" customHeight="1" thickTop="1">
      <c r="A28" s="2"/>
      <c r="B28" s="18"/>
      <c r="C28" s="2"/>
    </row>
    <row r="29" spans="1:3" ht="12.75">
      <c r="A29" s="2"/>
      <c r="B29" s="9" t="s">
        <v>25</v>
      </c>
      <c r="C29" s="2"/>
    </row>
    <row r="30" spans="1:3" ht="12.75">
      <c r="A30" s="2">
        <f>+A27+1</f>
        <v>19</v>
      </c>
      <c r="B30" s="2" t="s">
        <v>26</v>
      </c>
      <c r="C30" s="20" t="s">
        <v>27</v>
      </c>
    </row>
    <row r="31" spans="1:3" ht="12.75">
      <c r="A31" s="2">
        <f aca="true" t="shared" si="1" ref="A31:A36">+A30+1</f>
        <v>20</v>
      </c>
      <c r="B31" t="s">
        <v>28</v>
      </c>
      <c r="C31" s="20" t="s">
        <v>29</v>
      </c>
    </row>
    <row r="32" spans="1:3" ht="12.75">
      <c r="A32" s="2">
        <f t="shared" si="1"/>
        <v>21</v>
      </c>
      <c r="B32" s="27" t="s">
        <v>263</v>
      </c>
      <c r="C32" s="21" t="s">
        <v>30</v>
      </c>
    </row>
    <row r="33" spans="1:3" ht="12.75">
      <c r="A33" s="2">
        <f t="shared" si="1"/>
        <v>22</v>
      </c>
      <c r="B33" s="19" t="s">
        <v>31</v>
      </c>
      <c r="C33" s="20" t="s">
        <v>32</v>
      </c>
    </row>
    <row r="34" spans="1:3" ht="12.75">
      <c r="A34" s="2">
        <f t="shared" si="1"/>
        <v>23</v>
      </c>
      <c r="B34" s="21" t="s">
        <v>33</v>
      </c>
      <c r="C34" s="28" t="s">
        <v>34</v>
      </c>
    </row>
    <row r="35" spans="1:3" ht="12.75">
      <c r="A35" s="2">
        <f t="shared" si="1"/>
        <v>24</v>
      </c>
      <c r="B35" s="28" t="s">
        <v>35</v>
      </c>
      <c r="C35" s="28" t="s">
        <v>34</v>
      </c>
    </row>
    <row r="36" spans="1:4" ht="15.75" thickBot="1">
      <c r="A36" s="2">
        <f t="shared" si="1"/>
        <v>25</v>
      </c>
      <c r="B36" s="15" t="s">
        <v>36</v>
      </c>
      <c r="C36" s="29" t="s">
        <v>37</v>
      </c>
      <c r="D36" s="17">
        <f>23-17+1</f>
        <v>7</v>
      </c>
    </row>
    <row r="37" spans="1:3" ht="9.75" customHeight="1" thickTop="1">
      <c r="A37" s="2"/>
      <c r="B37" s="23"/>
      <c r="C37" s="21"/>
    </row>
    <row r="38" spans="1:3" ht="12.75">
      <c r="A38" s="2"/>
      <c r="B38" s="9" t="s">
        <v>38</v>
      </c>
      <c r="C38" s="2"/>
    </row>
    <row r="39" spans="1:4" ht="13.5" thickBot="1">
      <c r="A39" s="2">
        <f>+A36+1</f>
        <v>26</v>
      </c>
      <c r="B39" s="16" t="s">
        <v>39</v>
      </c>
      <c r="C39" s="16" t="s">
        <v>21</v>
      </c>
      <c r="D39" s="1">
        <v>1</v>
      </c>
    </row>
    <row r="40" ht="9.75" customHeight="1" thickTop="1">
      <c r="A40" s="2" t="s">
        <v>40</v>
      </c>
    </row>
    <row r="41" spans="1:3" ht="12.75">
      <c r="A41" s="2"/>
      <c r="B41" s="9" t="s">
        <v>41</v>
      </c>
      <c r="C41" s="2"/>
    </row>
    <row r="42" spans="1:3" ht="12.75">
      <c r="A42" s="30">
        <f>+A39+1</f>
        <v>27</v>
      </c>
      <c r="B42" t="s">
        <v>264</v>
      </c>
      <c r="C42" s="30" t="s">
        <v>42</v>
      </c>
    </row>
    <row r="43" spans="1:3" ht="12.75">
      <c r="A43" s="30">
        <f aca="true" t="shared" si="2" ref="A43:A50">+A42+1</f>
        <v>28</v>
      </c>
      <c r="B43" s="2" t="s">
        <v>266</v>
      </c>
      <c r="C43" s="2" t="s">
        <v>44</v>
      </c>
    </row>
    <row r="44" spans="1:3" ht="12.75">
      <c r="A44" s="30">
        <f t="shared" si="2"/>
        <v>29</v>
      </c>
      <c r="B44" t="s">
        <v>45</v>
      </c>
      <c r="C44" s="20" t="s">
        <v>46</v>
      </c>
    </row>
    <row r="45" spans="1:3" ht="12.75">
      <c r="A45" s="30">
        <f t="shared" si="2"/>
        <v>30</v>
      </c>
      <c r="B45" t="s">
        <v>47</v>
      </c>
      <c r="C45" s="2" t="s">
        <v>46</v>
      </c>
    </row>
    <row r="46" spans="1:3" ht="12.75">
      <c r="A46" s="30">
        <f t="shared" si="2"/>
        <v>31</v>
      </c>
      <c r="B46" s="31" t="s">
        <v>48</v>
      </c>
      <c r="C46" s="21" t="s">
        <v>46</v>
      </c>
    </row>
    <row r="47" spans="1:3" ht="12.75">
      <c r="A47" s="30">
        <f t="shared" si="2"/>
        <v>32</v>
      </c>
      <c r="B47" t="s">
        <v>49</v>
      </c>
      <c r="C47" s="2" t="s">
        <v>21</v>
      </c>
    </row>
    <row r="48" spans="1:3" ht="12.75">
      <c r="A48" s="30">
        <f t="shared" si="2"/>
        <v>33</v>
      </c>
      <c r="B48" s="11" t="s">
        <v>50</v>
      </c>
      <c r="C48" s="21" t="s">
        <v>287</v>
      </c>
    </row>
    <row r="49" spans="1:3" ht="12.75">
      <c r="A49" s="30">
        <f t="shared" si="2"/>
        <v>34</v>
      </c>
      <c r="B49" s="24" t="s">
        <v>52</v>
      </c>
      <c r="C49" s="11" t="s">
        <v>53</v>
      </c>
    </row>
    <row r="50" spans="1:4" ht="13.5" thickBot="1">
      <c r="A50" s="30">
        <f t="shared" si="2"/>
        <v>35</v>
      </c>
      <c r="B50" s="32" t="s">
        <v>54</v>
      </c>
      <c r="C50" s="32" t="s">
        <v>55</v>
      </c>
      <c r="D50" s="1">
        <f>35-27+1</f>
        <v>9</v>
      </c>
    </row>
    <row r="51" spans="1:3" ht="9.75" customHeight="1" thickTop="1">
      <c r="A51" s="2"/>
      <c r="B51" s="18"/>
      <c r="C51" s="2"/>
    </row>
    <row r="52" spans="1:3" ht="12.75">
      <c r="A52" s="2"/>
      <c r="B52" s="9" t="s">
        <v>56</v>
      </c>
      <c r="C52" s="2"/>
    </row>
    <row r="53" spans="1:3" ht="12.75">
      <c r="A53" s="2">
        <f>+A50+1</f>
        <v>36</v>
      </c>
      <c r="B53" s="27" t="s">
        <v>57</v>
      </c>
      <c r="C53" s="2" t="s">
        <v>58</v>
      </c>
    </row>
    <row r="54" spans="1:3" ht="12.75">
      <c r="A54" s="2">
        <f aca="true" t="shared" si="3" ref="A54:A79">+A53+1</f>
        <v>37</v>
      </c>
      <c r="B54" s="11" t="s">
        <v>59</v>
      </c>
      <c r="C54" s="2" t="s">
        <v>60</v>
      </c>
    </row>
    <row r="55" spans="1:3" ht="12.75">
      <c r="A55" s="2">
        <f t="shared" si="3"/>
        <v>38</v>
      </c>
      <c r="B55" s="27" t="s">
        <v>61</v>
      </c>
      <c r="C55" s="27" t="s">
        <v>62</v>
      </c>
    </row>
    <row r="56" spans="1:3" ht="12.75">
      <c r="A56" s="2">
        <f t="shared" si="3"/>
        <v>39</v>
      </c>
      <c r="B56" s="27" t="s">
        <v>63</v>
      </c>
      <c r="C56" s="27" t="s">
        <v>64</v>
      </c>
    </row>
    <row r="57" spans="1:3" ht="12.75">
      <c r="A57" s="2">
        <f t="shared" si="3"/>
        <v>40</v>
      </c>
      <c r="B57" s="27" t="s">
        <v>65</v>
      </c>
      <c r="C57" s="27" t="s">
        <v>66</v>
      </c>
    </row>
    <row r="58" spans="1:3" ht="12.75">
      <c r="A58" s="2">
        <f t="shared" si="3"/>
        <v>41</v>
      </c>
      <c r="B58" s="2" t="s">
        <v>67</v>
      </c>
      <c r="C58" s="21" t="s">
        <v>68</v>
      </c>
    </row>
    <row r="59" spans="1:3" ht="12.75">
      <c r="A59" s="2">
        <f t="shared" si="3"/>
        <v>42</v>
      </c>
      <c r="B59" s="14" t="s">
        <v>69</v>
      </c>
      <c r="C59" s="21" t="s">
        <v>68</v>
      </c>
    </row>
    <row r="60" spans="1:3" ht="12.75">
      <c r="A60" s="2">
        <f t="shared" si="3"/>
        <v>43</v>
      </c>
      <c r="B60" s="2" t="s">
        <v>267</v>
      </c>
      <c r="C60" s="2" t="s">
        <v>70</v>
      </c>
    </row>
    <row r="61" spans="1:3" ht="12.75">
      <c r="A61" s="2">
        <f t="shared" si="3"/>
        <v>44</v>
      </c>
      <c r="B61" t="s">
        <v>71</v>
      </c>
      <c r="C61" s="21" t="s">
        <v>68</v>
      </c>
    </row>
    <row r="62" spans="1:3" ht="12.75">
      <c r="A62" s="2">
        <f t="shared" si="3"/>
        <v>45</v>
      </c>
      <c r="B62" s="19" t="s">
        <v>72</v>
      </c>
      <c r="C62" s="21" t="s">
        <v>68</v>
      </c>
    </row>
    <row r="63" spans="1:3" ht="12.75">
      <c r="A63" s="2">
        <f t="shared" si="3"/>
        <v>46</v>
      </c>
      <c r="B63" s="14" t="s">
        <v>73</v>
      </c>
      <c r="C63" s="23" t="s">
        <v>74</v>
      </c>
    </row>
    <row r="64" spans="1:3" ht="12.75">
      <c r="A64" s="2">
        <f t="shared" si="3"/>
        <v>47</v>
      </c>
      <c r="B64" s="14" t="s">
        <v>75</v>
      </c>
      <c r="C64" s="23" t="s">
        <v>74</v>
      </c>
    </row>
    <row r="65" spans="1:3" ht="12.75">
      <c r="A65" s="2">
        <f t="shared" si="3"/>
        <v>48</v>
      </c>
      <c r="B65" s="2" t="s">
        <v>76</v>
      </c>
      <c r="C65" s="2" t="s">
        <v>77</v>
      </c>
    </row>
    <row r="66" spans="1:3" ht="12.75">
      <c r="A66" s="2">
        <f t="shared" si="3"/>
        <v>49</v>
      </c>
      <c r="B66" s="23" t="s">
        <v>78</v>
      </c>
      <c r="C66" s="11" t="s">
        <v>77</v>
      </c>
    </row>
    <row r="67" spans="1:3" ht="12.75">
      <c r="A67" s="2">
        <f t="shared" si="3"/>
        <v>50</v>
      </c>
      <c r="B67" s="2" t="s">
        <v>79</v>
      </c>
      <c r="C67" s="2" t="s">
        <v>80</v>
      </c>
    </row>
    <row r="68" spans="1:3" ht="12.75">
      <c r="A68" s="2">
        <f t="shared" si="3"/>
        <v>51</v>
      </c>
      <c r="B68" s="19" t="s">
        <v>81</v>
      </c>
      <c r="C68" s="28" t="s">
        <v>82</v>
      </c>
    </row>
    <row r="69" spans="1:3" ht="12.75">
      <c r="A69" s="2">
        <f t="shared" si="3"/>
        <v>52</v>
      </c>
      <c r="B69" s="23" t="s">
        <v>290</v>
      </c>
      <c r="C69" s="28" t="s">
        <v>82</v>
      </c>
    </row>
    <row r="70" spans="1:3" ht="12.75">
      <c r="A70" s="2">
        <f t="shared" si="3"/>
        <v>53</v>
      </c>
      <c r="B70" s="2" t="s">
        <v>83</v>
      </c>
      <c r="C70" s="2" t="s">
        <v>84</v>
      </c>
    </row>
    <row r="71" spans="1:3" ht="12.75">
      <c r="A71" s="2">
        <f t="shared" si="3"/>
        <v>54</v>
      </c>
      <c r="B71" s="2" t="s">
        <v>85</v>
      </c>
      <c r="C71" s="2" t="s">
        <v>84</v>
      </c>
    </row>
    <row r="72" spans="1:3" ht="12.75">
      <c r="A72" s="2">
        <f t="shared" si="3"/>
        <v>55</v>
      </c>
      <c r="B72" s="2" t="s">
        <v>86</v>
      </c>
      <c r="C72" s="2" t="s">
        <v>87</v>
      </c>
    </row>
    <row r="73" spans="1:3" ht="12.75">
      <c r="A73" s="2">
        <f t="shared" si="3"/>
        <v>56</v>
      </c>
      <c r="B73" s="19" t="s">
        <v>88</v>
      </c>
      <c r="C73" s="2" t="s">
        <v>96</v>
      </c>
    </row>
    <row r="74" spans="1:3" ht="12.75">
      <c r="A74" s="2">
        <f t="shared" si="3"/>
        <v>57</v>
      </c>
      <c r="B74" s="19" t="s">
        <v>90</v>
      </c>
      <c r="C74" s="2" t="s">
        <v>96</v>
      </c>
    </row>
    <row r="75" spans="1:3" ht="12.75">
      <c r="A75" s="2">
        <f t="shared" si="3"/>
        <v>58</v>
      </c>
      <c r="B75" s="14" t="s">
        <v>95</v>
      </c>
      <c r="C75" s="11" t="s">
        <v>96</v>
      </c>
    </row>
    <row r="76" spans="1:3" ht="12.75">
      <c r="A76" s="2">
        <f t="shared" si="3"/>
        <v>59</v>
      </c>
      <c r="B76" s="2" t="s">
        <v>91</v>
      </c>
      <c r="C76" s="2" t="s">
        <v>92</v>
      </c>
    </row>
    <row r="77" spans="1:3" ht="12.75">
      <c r="A77" s="2">
        <f t="shared" si="3"/>
        <v>60</v>
      </c>
      <c r="B77" t="s">
        <v>93</v>
      </c>
      <c r="C77" s="2" t="s">
        <v>92</v>
      </c>
    </row>
    <row r="78" spans="1:3" ht="12.75">
      <c r="A78" s="2">
        <f t="shared" si="3"/>
        <v>61</v>
      </c>
      <c r="B78" s="31" t="s">
        <v>94</v>
      </c>
      <c r="C78" s="2" t="s">
        <v>92</v>
      </c>
    </row>
    <row r="79" spans="1:4" ht="15.75" thickBot="1">
      <c r="A79" s="2">
        <f t="shared" si="3"/>
        <v>62</v>
      </c>
      <c r="B79" s="32" t="s">
        <v>291</v>
      </c>
      <c r="C79" s="16" t="s">
        <v>92</v>
      </c>
      <c r="D79" s="17">
        <f>63-37+1</f>
        <v>27</v>
      </c>
    </row>
    <row r="80" spans="1:3" ht="13.5" thickTop="1">
      <c r="A80" s="2"/>
      <c r="B80" s="18"/>
      <c r="C80" s="2"/>
    </row>
    <row r="81" spans="1:3" ht="12.75">
      <c r="A81" s="2"/>
      <c r="B81" s="9" t="s">
        <v>97</v>
      </c>
      <c r="C81" s="2"/>
    </row>
    <row r="82" spans="1:3" ht="12.75">
      <c r="A82" s="2">
        <f>+A79+1</f>
        <v>63</v>
      </c>
      <c r="B82" s="27" t="s">
        <v>98</v>
      </c>
      <c r="C82" s="27" t="s">
        <v>99</v>
      </c>
    </row>
    <row r="83" spans="1:3" ht="12.75">
      <c r="A83" s="2">
        <f aca="true" t="shared" si="4" ref="A83:A88">+A82+1</f>
        <v>64</v>
      </c>
      <c r="B83" s="2" t="s">
        <v>100</v>
      </c>
      <c r="C83" s="2" t="s">
        <v>101</v>
      </c>
    </row>
    <row r="84" spans="1:3" ht="12.75">
      <c r="A84" s="2">
        <f t="shared" si="4"/>
        <v>65</v>
      </c>
      <c r="B84" s="27" t="s">
        <v>102</v>
      </c>
      <c r="C84" s="27" t="s">
        <v>103</v>
      </c>
    </row>
    <row r="85" spans="1:3" ht="12.75">
      <c r="A85" s="2">
        <f t="shared" si="4"/>
        <v>66</v>
      </c>
      <c r="B85" s="28" t="s">
        <v>269</v>
      </c>
      <c r="C85" s="28" t="s">
        <v>105</v>
      </c>
    </row>
    <row r="86" spans="1:3" ht="12.75">
      <c r="A86" s="2">
        <f t="shared" si="4"/>
        <v>67</v>
      </c>
      <c r="B86" t="s">
        <v>106</v>
      </c>
      <c r="C86" s="28" t="s">
        <v>105</v>
      </c>
    </row>
    <row r="87" spans="1:3" ht="12.75">
      <c r="A87" s="2">
        <f t="shared" si="4"/>
        <v>68</v>
      </c>
      <c r="B87" t="s">
        <v>107</v>
      </c>
      <c r="C87" s="28" t="s">
        <v>105</v>
      </c>
    </row>
    <row r="88" spans="1:4" ht="15.75" thickBot="1">
      <c r="A88" s="2">
        <f t="shared" si="4"/>
        <v>69</v>
      </c>
      <c r="B88" s="32" t="s">
        <v>108</v>
      </c>
      <c r="C88" s="16" t="s">
        <v>21</v>
      </c>
      <c r="D88" s="17">
        <f>69-63+1</f>
        <v>7</v>
      </c>
    </row>
    <row r="89" spans="1:3" ht="9.75" customHeight="1" thickTop="1">
      <c r="A89" s="2"/>
      <c r="C89" s="2"/>
    </row>
    <row r="90" spans="1:3" ht="12.75">
      <c r="A90" s="2"/>
      <c r="B90" s="9" t="s">
        <v>109</v>
      </c>
      <c r="C90" s="2"/>
    </row>
    <row r="91" spans="1:3" ht="12.75">
      <c r="A91" s="2">
        <f>A88+1</f>
        <v>70</v>
      </c>
      <c r="B91" s="2" t="s">
        <v>110</v>
      </c>
      <c r="C91" s="2" t="s">
        <v>111</v>
      </c>
    </row>
    <row r="92" spans="1:3" ht="12.75">
      <c r="A92" s="2">
        <f aca="true" t="shared" si="5" ref="A92:A97">+A91+1</f>
        <v>71</v>
      </c>
      <c r="B92" s="2" t="s">
        <v>112</v>
      </c>
      <c r="C92" s="2" t="s">
        <v>113</v>
      </c>
    </row>
    <row r="93" spans="1:3" ht="12.75">
      <c r="A93" s="2">
        <f t="shared" si="5"/>
        <v>72</v>
      </c>
      <c r="B93" s="11" t="s">
        <v>114</v>
      </c>
      <c r="C93" s="11" t="s">
        <v>105</v>
      </c>
    </row>
    <row r="94" spans="1:3" ht="12.75">
      <c r="A94" s="2">
        <f t="shared" si="5"/>
        <v>73</v>
      </c>
      <c r="B94" s="24" t="s">
        <v>115</v>
      </c>
      <c r="C94" s="21" t="s">
        <v>116</v>
      </c>
    </row>
    <row r="95" spans="1:3" ht="12.75">
      <c r="A95" s="2">
        <f t="shared" si="5"/>
        <v>74</v>
      </c>
      <c r="B95" s="24" t="s">
        <v>117</v>
      </c>
      <c r="C95" s="21" t="s">
        <v>116</v>
      </c>
    </row>
    <row r="96" spans="1:3" ht="12.75">
      <c r="A96" s="2">
        <f t="shared" si="5"/>
        <v>75</v>
      </c>
      <c r="B96" s="11" t="s">
        <v>118</v>
      </c>
      <c r="C96" s="11" t="s">
        <v>21</v>
      </c>
    </row>
    <row r="97" spans="1:4" ht="15.75" thickBot="1">
      <c r="A97" s="2">
        <f t="shared" si="5"/>
        <v>76</v>
      </c>
      <c r="B97" s="15" t="s">
        <v>119</v>
      </c>
      <c r="C97" s="16" t="s">
        <v>74</v>
      </c>
      <c r="D97" s="17">
        <f>74-68+1</f>
        <v>7</v>
      </c>
    </row>
    <row r="98" spans="1:3" ht="9.75" customHeight="1" thickTop="1">
      <c r="A98" s="11"/>
      <c r="B98" s="2"/>
      <c r="C98" s="2"/>
    </row>
    <row r="99" spans="1:3" ht="12.75">
      <c r="A99" s="11"/>
      <c r="B99" s="9" t="s">
        <v>120</v>
      </c>
      <c r="C99" s="2"/>
    </row>
    <row r="100" spans="1:3" ht="12.75">
      <c r="A100" s="11">
        <f>+A97+1</f>
        <v>77</v>
      </c>
      <c r="B100" s="2" t="s">
        <v>121</v>
      </c>
      <c r="C100" s="2" t="s">
        <v>122</v>
      </c>
    </row>
    <row r="101" spans="1:3" ht="12.75">
      <c r="A101" s="11">
        <f aca="true" t="shared" si="6" ref="A101:A106">+A100+1</f>
        <v>78</v>
      </c>
      <c r="B101" s="2" t="s">
        <v>123</v>
      </c>
      <c r="C101" s="2" t="s">
        <v>124</v>
      </c>
    </row>
    <row r="102" spans="1:3" ht="12.75">
      <c r="A102" s="11">
        <f t="shared" si="6"/>
        <v>79</v>
      </c>
      <c r="B102" s="11" t="s">
        <v>1070</v>
      </c>
      <c r="C102" s="11" t="s">
        <v>125</v>
      </c>
    </row>
    <row r="103" spans="1:3" ht="12.75">
      <c r="A103" s="11">
        <f t="shared" si="6"/>
        <v>80</v>
      </c>
      <c r="B103" s="2" t="s">
        <v>126</v>
      </c>
      <c r="C103" s="2" t="s">
        <v>127</v>
      </c>
    </row>
    <row r="104" spans="1:3" ht="12.75">
      <c r="A104" s="11">
        <f t="shared" si="6"/>
        <v>81</v>
      </c>
      <c r="B104" s="14" t="s">
        <v>128</v>
      </c>
      <c r="C104" s="20" t="s">
        <v>129</v>
      </c>
    </row>
    <row r="105" spans="1:3" ht="12.75">
      <c r="A105" s="11">
        <f t="shared" si="6"/>
        <v>82</v>
      </c>
      <c r="B105" s="11" t="s">
        <v>130</v>
      </c>
      <c r="C105" s="11" t="s">
        <v>131</v>
      </c>
    </row>
    <row r="106" spans="1:4" ht="15.75" thickBot="1">
      <c r="A106" s="11">
        <f t="shared" si="6"/>
        <v>83</v>
      </c>
      <c r="B106" s="34" t="s">
        <v>132</v>
      </c>
      <c r="C106" s="16" t="s">
        <v>21</v>
      </c>
      <c r="D106" s="17">
        <f>81-75+1</f>
        <v>7</v>
      </c>
    </row>
    <row r="107" spans="1:3" ht="9.75" customHeight="1" thickTop="1">
      <c r="A107" s="2"/>
      <c r="C107" s="2"/>
    </row>
    <row r="108" spans="1:3" ht="12.75">
      <c r="A108" s="2"/>
      <c r="B108" s="9" t="s">
        <v>133</v>
      </c>
      <c r="C108" s="2"/>
    </row>
    <row r="109" spans="1:3" ht="12.75">
      <c r="A109" s="2">
        <f>+A106+1</f>
        <v>84</v>
      </c>
      <c r="B109" s="21" t="s">
        <v>134</v>
      </c>
      <c r="C109" s="2" t="s">
        <v>135</v>
      </c>
    </row>
    <row r="110" spans="1:3" ht="12.75">
      <c r="A110" s="2">
        <f>+A109+1</f>
        <v>85</v>
      </c>
      <c r="B110" s="2" t="s">
        <v>137</v>
      </c>
      <c r="C110" s="2" t="s">
        <v>46</v>
      </c>
    </row>
    <row r="111" spans="1:3" ht="12.75">
      <c r="A111" s="2">
        <f aca="true" t="shared" si="7" ref="A111:A121">A110+1</f>
        <v>86</v>
      </c>
      <c r="B111" t="s">
        <v>270</v>
      </c>
      <c r="C111" s="2" t="s">
        <v>46</v>
      </c>
    </row>
    <row r="112" spans="1:3" ht="12.75">
      <c r="A112" s="2">
        <f t="shared" si="7"/>
        <v>87</v>
      </c>
      <c r="B112" s="2" t="s">
        <v>138</v>
      </c>
      <c r="C112" s="2" t="s">
        <v>46</v>
      </c>
    </row>
    <row r="113" spans="1:3" ht="12.75">
      <c r="A113" s="2">
        <f t="shared" si="7"/>
        <v>88</v>
      </c>
      <c r="B113" s="19" t="s">
        <v>139</v>
      </c>
      <c r="C113" s="20" t="s">
        <v>46</v>
      </c>
    </row>
    <row r="114" spans="1:3" ht="12.75">
      <c r="A114" s="2">
        <f t="shared" si="7"/>
        <v>89</v>
      </c>
      <c r="B114" s="14" t="s">
        <v>140</v>
      </c>
      <c r="C114" s="23" t="s">
        <v>46</v>
      </c>
    </row>
    <row r="115" spans="1:3" ht="12.75">
      <c r="A115" s="2">
        <f t="shared" si="7"/>
        <v>90</v>
      </c>
      <c r="B115" s="14" t="s">
        <v>141</v>
      </c>
      <c r="C115" s="23" t="s">
        <v>46</v>
      </c>
    </row>
    <row r="116" spans="1:3" ht="12.75">
      <c r="A116" s="2">
        <f t="shared" si="7"/>
        <v>91</v>
      </c>
      <c r="B116" s="24" t="s">
        <v>142</v>
      </c>
      <c r="C116" s="36" t="s">
        <v>143</v>
      </c>
    </row>
    <row r="117" spans="1:3" ht="12.75">
      <c r="A117" s="2">
        <f t="shared" si="7"/>
        <v>92</v>
      </c>
      <c r="B117" s="31" t="s">
        <v>144</v>
      </c>
      <c r="C117" s="23" t="s">
        <v>46</v>
      </c>
    </row>
    <row r="118" spans="1:3" ht="12.75">
      <c r="A118" s="2">
        <f t="shared" si="7"/>
        <v>93</v>
      </c>
      <c r="B118" s="31" t="s">
        <v>146</v>
      </c>
      <c r="C118" s="20" t="s">
        <v>147</v>
      </c>
    </row>
    <row r="119" spans="1:3" ht="12.75">
      <c r="A119" s="2">
        <f t="shared" si="7"/>
        <v>94</v>
      </c>
      <c r="B119" s="31" t="s">
        <v>148</v>
      </c>
      <c r="C119" s="20" t="s">
        <v>147</v>
      </c>
    </row>
    <row r="120" spans="1:3" ht="12.75">
      <c r="A120" s="2">
        <f t="shared" si="7"/>
        <v>95</v>
      </c>
      <c r="B120" s="11" t="s">
        <v>149</v>
      </c>
      <c r="C120" s="11" t="s">
        <v>272</v>
      </c>
    </row>
    <row r="121" spans="1:4" ht="15.75" thickBot="1">
      <c r="A121" s="2">
        <f t="shared" si="7"/>
        <v>96</v>
      </c>
      <c r="B121" s="54" t="s">
        <v>296</v>
      </c>
      <c r="C121" s="16" t="s">
        <v>21</v>
      </c>
      <c r="D121" s="17">
        <f>98-86+1</f>
        <v>13</v>
      </c>
    </row>
    <row r="122" ht="13.5" thickTop="1">
      <c r="A122" s="2"/>
    </row>
    <row r="123" spans="1:3" ht="12.75">
      <c r="A123" s="2" t="s">
        <v>40</v>
      </c>
      <c r="B123" s="37" t="s">
        <v>150</v>
      </c>
      <c r="C123" s="2"/>
    </row>
    <row r="124" spans="1:3" ht="12.75">
      <c r="A124" s="2">
        <f>+A121+1</f>
        <v>97</v>
      </c>
      <c r="B124" s="2" t="s">
        <v>151</v>
      </c>
      <c r="C124" s="2" t="s">
        <v>152</v>
      </c>
    </row>
    <row r="125" spans="1:3" ht="12.75">
      <c r="A125" s="2">
        <f aca="true" t="shared" si="8" ref="A125:A136">+A124+1</f>
        <v>98</v>
      </c>
      <c r="B125" s="28" t="s">
        <v>153</v>
      </c>
      <c r="C125" s="27" t="s">
        <v>154</v>
      </c>
    </row>
    <row r="126" spans="1:3" ht="12.75">
      <c r="A126" s="2">
        <f t="shared" si="8"/>
        <v>99</v>
      </c>
      <c r="B126" s="28" t="s">
        <v>155</v>
      </c>
      <c r="C126" s="27" t="s">
        <v>154</v>
      </c>
    </row>
    <row r="127" spans="1:3" ht="12.75">
      <c r="A127" s="2">
        <f t="shared" si="8"/>
        <v>100</v>
      </c>
      <c r="B127" s="23" t="s">
        <v>156</v>
      </c>
      <c r="C127" s="20" t="s">
        <v>157</v>
      </c>
    </row>
    <row r="128" spans="1:3" ht="12.75">
      <c r="A128" s="2">
        <f t="shared" si="8"/>
        <v>101</v>
      </c>
      <c r="B128" s="28" t="s">
        <v>158</v>
      </c>
      <c r="C128" s="2" t="s">
        <v>159</v>
      </c>
    </row>
    <row r="129" spans="1:3" ht="12.75">
      <c r="A129" s="2">
        <f t="shared" si="8"/>
        <v>102</v>
      </c>
      <c r="B129" s="20" t="s">
        <v>160</v>
      </c>
      <c r="C129" s="11" t="s">
        <v>159</v>
      </c>
    </row>
    <row r="130" spans="1:3" ht="12.75">
      <c r="A130" s="2">
        <f t="shared" si="8"/>
        <v>103</v>
      </c>
      <c r="B130" s="14" t="s">
        <v>161</v>
      </c>
      <c r="C130" s="11" t="s">
        <v>159</v>
      </c>
    </row>
    <row r="131" spans="1:3" ht="12.75">
      <c r="A131" s="2">
        <f t="shared" si="8"/>
        <v>104</v>
      </c>
      <c r="B131" s="14" t="s">
        <v>162</v>
      </c>
      <c r="C131" s="11" t="s">
        <v>159</v>
      </c>
    </row>
    <row r="132" spans="1:3" ht="12.75">
      <c r="A132" s="2">
        <f t="shared" si="8"/>
        <v>105</v>
      </c>
      <c r="B132" t="s">
        <v>163</v>
      </c>
      <c r="C132" s="2" t="s">
        <v>147</v>
      </c>
    </row>
    <row r="133" spans="1:3" ht="12.75">
      <c r="A133" s="2">
        <f t="shared" si="8"/>
        <v>106</v>
      </c>
      <c r="B133" t="s">
        <v>164</v>
      </c>
      <c r="C133" s="11" t="s">
        <v>147</v>
      </c>
    </row>
    <row r="134" spans="1:3" ht="12.75">
      <c r="A134" s="2">
        <f t="shared" si="8"/>
        <v>107</v>
      </c>
      <c r="B134" t="s">
        <v>165</v>
      </c>
      <c r="C134" s="11" t="s">
        <v>166</v>
      </c>
    </row>
    <row r="135" spans="1:3" ht="12.75">
      <c r="A135" s="2">
        <f t="shared" si="8"/>
        <v>108</v>
      </c>
      <c r="B135" s="23" t="s">
        <v>167</v>
      </c>
      <c r="C135" s="11" t="s">
        <v>166</v>
      </c>
    </row>
    <row r="136" spans="1:4" ht="15.75" thickBot="1">
      <c r="A136" s="2">
        <f t="shared" si="8"/>
        <v>109</v>
      </c>
      <c r="B136" s="34" t="s">
        <v>168</v>
      </c>
      <c r="C136" s="29" t="s">
        <v>21</v>
      </c>
      <c r="D136" s="17">
        <f>106-94+1</f>
        <v>13</v>
      </c>
    </row>
    <row r="137" spans="1:4" ht="15.75" thickTop="1">
      <c r="A137" s="2"/>
      <c r="B137" s="24"/>
      <c r="C137" s="21"/>
      <c r="D137" s="17"/>
    </row>
    <row r="138" spans="1:3" ht="12.75">
      <c r="A138" s="2" t="s">
        <v>40</v>
      </c>
      <c r="B138" s="9" t="s">
        <v>169</v>
      </c>
      <c r="C138" s="2"/>
    </row>
    <row r="139" spans="1:3" ht="12.75">
      <c r="A139" s="2">
        <f>+A136+1</f>
        <v>110</v>
      </c>
      <c r="B139" s="2" t="s">
        <v>170</v>
      </c>
      <c r="C139" s="2" t="s">
        <v>171</v>
      </c>
    </row>
    <row r="140" spans="1:3" ht="12.75">
      <c r="A140" s="2">
        <f>+A139+1</f>
        <v>111</v>
      </c>
      <c r="B140" s="11" t="s">
        <v>172</v>
      </c>
      <c r="C140" s="11" t="s">
        <v>105</v>
      </c>
    </row>
    <row r="141" spans="1:3" ht="12.75">
      <c r="A141" s="2">
        <f>+A140+1</f>
        <v>112</v>
      </c>
      <c r="B141" s="23" t="s">
        <v>271</v>
      </c>
      <c r="C141" s="23" t="s">
        <v>233</v>
      </c>
    </row>
    <row r="142" spans="1:4" ht="15.75" thickBot="1">
      <c r="A142" s="2">
        <f>+A141+1</f>
        <v>113</v>
      </c>
      <c r="B142" s="26" t="s">
        <v>173</v>
      </c>
      <c r="C142" s="16" t="s">
        <v>21</v>
      </c>
      <c r="D142" s="17">
        <f>110-107+1</f>
        <v>4</v>
      </c>
    </row>
    <row r="143" spans="1:3" ht="13.5" thickTop="1">
      <c r="A143" s="2"/>
      <c r="B143" s="20"/>
      <c r="C143" s="11"/>
    </row>
    <row r="144" spans="1:3" ht="12.75">
      <c r="A144" s="2"/>
      <c r="B144" s="9" t="s">
        <v>174</v>
      </c>
      <c r="C144" s="11"/>
    </row>
    <row r="145" spans="1:3" ht="12.75">
      <c r="A145" s="2">
        <f>+A142+1</f>
        <v>114</v>
      </c>
      <c r="B145" s="28" t="s">
        <v>175</v>
      </c>
      <c r="C145" s="11" t="s">
        <v>176</v>
      </c>
    </row>
    <row r="146" spans="1:3" ht="12.75">
      <c r="A146" s="38">
        <f>+A145+1</f>
        <v>115</v>
      </c>
      <c r="B146" s="39" t="s">
        <v>177</v>
      </c>
      <c r="C146" s="40" t="s">
        <v>157</v>
      </c>
    </row>
    <row r="147" spans="1:3" ht="12.75">
      <c r="A147" s="38">
        <f>+A146+1</f>
        <v>116</v>
      </c>
      <c r="B147" s="2" t="s">
        <v>178</v>
      </c>
      <c r="C147" s="2" t="s">
        <v>179</v>
      </c>
    </row>
    <row r="148" spans="1:4" ht="15.75" thickBot="1">
      <c r="A148" s="38">
        <f>+A147+1</f>
        <v>117</v>
      </c>
      <c r="B148" s="29" t="s">
        <v>180</v>
      </c>
      <c r="C148" s="29" t="s">
        <v>21</v>
      </c>
      <c r="D148" s="17">
        <f>114-111+1</f>
        <v>4</v>
      </c>
    </row>
    <row r="149" spans="1:3" ht="13.5" thickTop="1">
      <c r="A149" s="2" t="s">
        <v>40</v>
      </c>
      <c r="B149" s="2" t="s">
        <v>40</v>
      </c>
      <c r="C149" s="11"/>
    </row>
    <row r="150" spans="1:3" ht="12.75">
      <c r="A150" s="2"/>
      <c r="B150" s="18" t="s">
        <v>181</v>
      </c>
      <c r="C150" s="2"/>
    </row>
    <row r="151" spans="1:3" ht="12.75">
      <c r="A151" s="2">
        <f>+A148+1</f>
        <v>118</v>
      </c>
      <c r="B151" s="21" t="s">
        <v>182</v>
      </c>
      <c r="C151" s="2" t="s">
        <v>183</v>
      </c>
    </row>
    <row r="152" spans="1:3" ht="12.75">
      <c r="A152" s="2">
        <f aca="true" t="shared" si="9" ref="A152:A158">+A151+1</f>
        <v>119</v>
      </c>
      <c r="B152" s="31" t="s">
        <v>184</v>
      </c>
      <c r="C152" s="2" t="s">
        <v>185</v>
      </c>
    </row>
    <row r="153" spans="1:3" ht="12.75">
      <c r="A153" s="2">
        <f t="shared" si="9"/>
        <v>120</v>
      </c>
      <c r="B153" s="31" t="s">
        <v>186</v>
      </c>
      <c r="C153" s="2" t="s">
        <v>187</v>
      </c>
    </row>
    <row r="154" spans="1:3" ht="12.75">
      <c r="A154" s="2">
        <f t="shared" si="9"/>
        <v>121</v>
      </c>
      <c r="B154" s="31" t="s">
        <v>188</v>
      </c>
      <c r="C154" s="2" t="s">
        <v>189</v>
      </c>
    </row>
    <row r="155" spans="1:3" ht="12.75">
      <c r="A155" s="2">
        <f t="shared" si="9"/>
        <v>122</v>
      </c>
      <c r="B155" s="31" t="s">
        <v>190</v>
      </c>
      <c r="C155" s="2" t="s">
        <v>191</v>
      </c>
    </row>
    <row r="156" spans="1:3" ht="12.75">
      <c r="A156" s="2">
        <f t="shared" si="9"/>
        <v>123</v>
      </c>
      <c r="B156" s="31" t="s">
        <v>192</v>
      </c>
      <c r="C156" s="23" t="s">
        <v>193</v>
      </c>
    </row>
    <row r="157" spans="1:3" ht="12.75">
      <c r="A157" s="2">
        <f t="shared" si="9"/>
        <v>124</v>
      </c>
      <c r="B157" s="21" t="s">
        <v>194</v>
      </c>
      <c r="C157" s="23" t="s">
        <v>195</v>
      </c>
    </row>
    <row r="158" spans="1:4" ht="15.75" thickBot="1">
      <c r="A158" s="2">
        <f t="shared" si="9"/>
        <v>125</v>
      </c>
      <c r="B158" s="32" t="s">
        <v>196</v>
      </c>
      <c r="C158" s="29" t="s">
        <v>21</v>
      </c>
      <c r="D158" s="17">
        <f>122-115+1</f>
        <v>8</v>
      </c>
    </row>
    <row r="159" spans="1:3" ht="13.5" thickTop="1">
      <c r="A159" s="2"/>
      <c r="B159" s="2"/>
      <c r="C159" s="11"/>
    </row>
    <row r="160" spans="1:3" ht="12.75">
      <c r="A160" s="2"/>
      <c r="B160" s="18" t="s">
        <v>197</v>
      </c>
      <c r="C160" s="2"/>
    </row>
    <row r="161" spans="1:3" ht="12.75">
      <c r="A161" s="2">
        <f>+A158+1</f>
        <v>126</v>
      </c>
      <c r="B161" t="s">
        <v>198</v>
      </c>
      <c r="C161" s="11" t="s">
        <v>199</v>
      </c>
    </row>
    <row r="162" spans="1:3" ht="12.75">
      <c r="A162" s="2">
        <f>+A161+1</f>
        <v>127</v>
      </c>
      <c r="B162" s="14" t="s">
        <v>200</v>
      </c>
      <c r="C162" s="14" t="s">
        <v>201</v>
      </c>
    </row>
    <row r="163" spans="1:4" ht="15">
      <c r="A163" s="2">
        <f>+A162+1</f>
        <v>128</v>
      </c>
      <c r="B163" s="47" t="s">
        <v>202</v>
      </c>
      <c r="C163" s="11" t="s">
        <v>145</v>
      </c>
      <c r="D163" s="17" t="s">
        <v>40</v>
      </c>
    </row>
    <row r="164" spans="1:4" ht="15.75" thickBot="1">
      <c r="A164" s="2">
        <f>+A163+1</f>
        <v>129</v>
      </c>
      <c r="B164" s="32" t="s">
        <v>274</v>
      </c>
      <c r="C164" s="15" t="s">
        <v>21</v>
      </c>
      <c r="D164" s="17">
        <f>127-124+1</f>
        <v>4</v>
      </c>
    </row>
    <row r="165" spans="1:3" ht="13.5" thickTop="1">
      <c r="A165" s="2"/>
      <c r="B165" s="11"/>
      <c r="C165" s="11"/>
    </row>
    <row r="166" spans="1:3" ht="12.75">
      <c r="A166" s="2"/>
      <c r="B166" s="18" t="s">
        <v>203</v>
      </c>
      <c r="C166" s="11"/>
    </row>
    <row r="167" spans="1:3" ht="12.75">
      <c r="A167" s="2">
        <f>+A164+1</f>
        <v>130</v>
      </c>
      <c r="B167" s="21" t="s">
        <v>204</v>
      </c>
      <c r="C167" s="11" t="s">
        <v>205</v>
      </c>
    </row>
    <row r="168" spans="1:3" ht="12.75">
      <c r="A168" s="2">
        <f>+A167+1</f>
        <v>131</v>
      </c>
      <c r="B168" s="11" t="s">
        <v>206</v>
      </c>
      <c r="C168" s="11" t="s">
        <v>147</v>
      </c>
    </row>
    <row r="169" spans="1:3" ht="12.75">
      <c r="A169" s="2">
        <f>+A168+1</f>
        <v>132</v>
      </c>
      <c r="B169" s="23" t="s">
        <v>273</v>
      </c>
      <c r="C169" s="23" t="s">
        <v>74</v>
      </c>
    </row>
    <row r="170" spans="1:3" ht="12.75">
      <c r="A170" s="2">
        <f>+A169+1</f>
        <v>133</v>
      </c>
      <c r="B170" s="14" t="s">
        <v>207</v>
      </c>
      <c r="C170" s="23" t="s">
        <v>74</v>
      </c>
    </row>
    <row r="171" spans="1:4" ht="15.75" thickBot="1">
      <c r="A171" s="2">
        <f>+A170+1</f>
        <v>134</v>
      </c>
      <c r="B171" s="53" t="s">
        <v>297</v>
      </c>
      <c r="C171" s="32" t="s">
        <v>293</v>
      </c>
      <c r="D171" s="17">
        <f>136-132+1</f>
        <v>5</v>
      </c>
    </row>
    <row r="172" spans="1:4" ht="13.5" thickTop="1">
      <c r="A172" s="2" t="s">
        <v>40</v>
      </c>
      <c r="B172" s="2"/>
      <c r="C172" s="2"/>
      <c r="D172" s="1" t="s">
        <v>40</v>
      </c>
    </row>
    <row r="173" spans="1:3" ht="12.75">
      <c r="A173" s="2"/>
      <c r="B173" s="18" t="s">
        <v>208</v>
      </c>
      <c r="C173" s="2"/>
    </row>
    <row r="174" spans="1:3" ht="12.75">
      <c r="A174" s="2">
        <f>+A171+1</f>
        <v>135</v>
      </c>
      <c r="B174" s="30" t="s">
        <v>209</v>
      </c>
      <c r="C174" s="2" t="s">
        <v>210</v>
      </c>
    </row>
    <row r="175" spans="1:3" ht="12.75">
      <c r="A175" s="2">
        <f>+A174+1</f>
        <v>136</v>
      </c>
      <c r="B175" s="41" t="s">
        <v>211</v>
      </c>
      <c r="C175" s="21" t="s">
        <v>30</v>
      </c>
    </row>
    <row r="176" spans="1:3" ht="12.75">
      <c r="A176" s="2">
        <f>+A175+1</f>
        <v>137</v>
      </c>
      <c r="B176" s="24" t="s">
        <v>212</v>
      </c>
      <c r="C176" s="21" t="s">
        <v>30</v>
      </c>
    </row>
    <row r="177" spans="1:3" ht="12.75">
      <c r="A177" s="2">
        <f>+A176+1</f>
        <v>138</v>
      </c>
      <c r="B177" s="23" t="s">
        <v>213</v>
      </c>
      <c r="C177" s="23" t="s">
        <v>74</v>
      </c>
    </row>
    <row r="178" spans="1:3" ht="12.75">
      <c r="A178" s="2">
        <f>+A177+1</f>
        <v>139</v>
      </c>
      <c r="B178" s="47" t="s">
        <v>299</v>
      </c>
      <c r="C178" s="23" t="s">
        <v>74</v>
      </c>
    </row>
    <row r="179" spans="1:4" ht="13.5" thickBot="1">
      <c r="A179" s="2">
        <f>+A178+1</f>
        <v>140</v>
      </c>
      <c r="B179" s="15" t="s">
        <v>214</v>
      </c>
      <c r="C179" s="15" t="s">
        <v>21</v>
      </c>
      <c r="D179" s="1">
        <f>136-131+1</f>
        <v>6</v>
      </c>
    </row>
    <row r="180" spans="1:3" ht="13.5" thickTop="1">
      <c r="A180" s="2"/>
      <c r="B180" s="2"/>
      <c r="C180" s="2"/>
    </row>
    <row r="181" spans="1:3" ht="12.75">
      <c r="A181" s="2"/>
      <c r="B181" s="18" t="s">
        <v>215</v>
      </c>
      <c r="C181" s="2"/>
    </row>
    <row r="182" spans="1:3" ht="12.75">
      <c r="A182" s="2">
        <f>+A179+1</f>
        <v>141</v>
      </c>
      <c r="B182" t="s">
        <v>216</v>
      </c>
      <c r="C182" s="2" t="s">
        <v>217</v>
      </c>
    </row>
    <row r="183" spans="1:3" ht="12.75">
      <c r="A183" s="2">
        <f>+A182+1</f>
        <v>142</v>
      </c>
      <c r="B183" t="s">
        <v>218</v>
      </c>
      <c r="C183" s="11" t="s">
        <v>219</v>
      </c>
    </row>
    <row r="184" spans="1:3" ht="12.75">
      <c r="A184" s="2">
        <f>+A183+1</f>
        <v>143</v>
      </c>
      <c r="B184" s="11" t="s">
        <v>220</v>
      </c>
      <c r="C184" s="11" t="s">
        <v>105</v>
      </c>
    </row>
    <row r="185" spans="1:3" ht="12.75">
      <c r="A185" s="2">
        <f>+A184+1</f>
        <v>144</v>
      </c>
      <c r="B185" s="14" t="s">
        <v>298</v>
      </c>
      <c r="C185" s="11" t="s">
        <v>105</v>
      </c>
    </row>
    <row r="186" spans="1:4" ht="13.5" thickBot="1">
      <c r="A186" s="2">
        <f>+A185+1</f>
        <v>145</v>
      </c>
      <c r="B186" s="16" t="s">
        <v>277</v>
      </c>
      <c r="C186" s="15" t="s">
        <v>21</v>
      </c>
      <c r="D186" s="1">
        <f>147-143+1</f>
        <v>5</v>
      </c>
    </row>
    <row r="187" spans="1:3" ht="13.5" thickTop="1">
      <c r="A187" s="2"/>
      <c r="C187" s="2"/>
    </row>
    <row r="188" spans="1:3" ht="12.75">
      <c r="A188" s="2"/>
      <c r="B188" s="18" t="s">
        <v>221</v>
      </c>
      <c r="C188" s="2"/>
    </row>
    <row r="189" spans="1:3" ht="12.75">
      <c r="A189" s="2">
        <f>+A186+1</f>
        <v>146</v>
      </c>
      <c r="B189" s="2" t="s">
        <v>222</v>
      </c>
      <c r="C189" s="2" t="s">
        <v>217</v>
      </c>
    </row>
    <row r="190" spans="1:4" ht="12.75">
      <c r="A190" s="2">
        <f>+A189+1</f>
        <v>147</v>
      </c>
      <c r="B190" s="23" t="s">
        <v>223</v>
      </c>
      <c r="C190" s="21" t="s">
        <v>30</v>
      </c>
      <c r="D190" s="1" t="s">
        <v>40</v>
      </c>
    </row>
    <row r="191" spans="1:3" ht="12.75">
      <c r="A191" s="2">
        <f>+A190+1</f>
        <v>148</v>
      </c>
      <c r="B191" s="42" t="s">
        <v>224</v>
      </c>
      <c r="C191" s="21" t="s">
        <v>30</v>
      </c>
    </row>
    <row r="192" spans="1:3" ht="12.75">
      <c r="A192" s="2">
        <f>+A191+1</f>
        <v>149</v>
      </c>
      <c r="B192" s="43" t="s">
        <v>225</v>
      </c>
      <c r="C192" s="14" t="s">
        <v>201</v>
      </c>
    </row>
    <row r="193" spans="1:3" ht="12.75">
      <c r="A193" s="2">
        <f>+A192+1</f>
        <v>150</v>
      </c>
      <c r="B193" s="23" t="s">
        <v>226</v>
      </c>
      <c r="C193" s="23" t="s">
        <v>74</v>
      </c>
    </row>
    <row r="194" spans="1:4" ht="13.5" thickBot="1">
      <c r="A194" s="2">
        <f>+A193+1</f>
        <v>151</v>
      </c>
      <c r="B194" s="15" t="s">
        <v>260</v>
      </c>
      <c r="C194" s="15" t="s">
        <v>21</v>
      </c>
      <c r="D194" s="1">
        <f>146-141+1</f>
        <v>6</v>
      </c>
    </row>
    <row r="195" spans="1:4" ht="13.5" thickTop="1">
      <c r="A195" s="2" t="s">
        <v>40</v>
      </c>
      <c r="B195" s="2"/>
      <c r="C195" s="2"/>
      <c r="D195" s="1">
        <f>SUM(D8:D194)</f>
        <v>151</v>
      </c>
    </row>
    <row r="196" spans="1:2" ht="12.75">
      <c r="A196" s="44" t="s">
        <v>227</v>
      </c>
      <c r="B196" s="45"/>
    </row>
    <row r="197" spans="1:2" ht="4.5" customHeight="1">
      <c r="A197" s="46"/>
      <c r="B197" s="31"/>
    </row>
    <row r="198" spans="1:2" ht="12.75">
      <c r="A198" s="46"/>
      <c r="B198" s="18" t="s">
        <v>14</v>
      </c>
    </row>
    <row r="199" spans="1:4" ht="13.5" thickBot="1">
      <c r="A199" s="42">
        <f>+A194+1</f>
        <v>152</v>
      </c>
      <c r="B199" s="32" t="s">
        <v>304</v>
      </c>
      <c r="C199" s="15" t="s">
        <v>21</v>
      </c>
      <c r="D199" s="1">
        <v>1</v>
      </c>
    </row>
    <row r="200" spans="1:4" s="31" customFormat="1" ht="13.5" thickTop="1">
      <c r="A200" s="46"/>
      <c r="D200" s="50"/>
    </row>
    <row r="201" spans="1:2" s="31" customFormat="1" ht="12.75">
      <c r="A201" s="46"/>
      <c r="B201" s="9" t="s">
        <v>41</v>
      </c>
    </row>
    <row r="202" spans="1:4" s="31" customFormat="1" ht="12.75">
      <c r="A202" s="42">
        <f>+A199+1</f>
        <v>153</v>
      </c>
      <c r="B202" s="23" t="s">
        <v>302</v>
      </c>
      <c r="C202" s="28" t="s">
        <v>43</v>
      </c>
      <c r="D202" s="50"/>
    </row>
    <row r="203" spans="1:4" s="31" customFormat="1" ht="12.75">
      <c r="A203" s="42">
        <f>+A202+1</f>
        <v>154</v>
      </c>
      <c r="B203" s="23" t="s">
        <v>303</v>
      </c>
      <c r="C203" t="s">
        <v>166</v>
      </c>
      <c r="D203" s="50"/>
    </row>
    <row r="204" spans="1:4" s="31" customFormat="1" ht="13.5" thickBot="1">
      <c r="A204" s="42">
        <f>+A203+1</f>
        <v>155</v>
      </c>
      <c r="B204" s="15" t="s">
        <v>276</v>
      </c>
      <c r="C204" s="15" t="s">
        <v>55</v>
      </c>
      <c r="D204" s="50">
        <v>3</v>
      </c>
    </row>
    <row r="205" spans="1:4" s="31" customFormat="1" ht="13.5" thickTop="1">
      <c r="A205" s="46"/>
      <c r="D205" s="50"/>
    </row>
    <row r="206" spans="1:2" ht="13.5" customHeight="1">
      <c r="A206" s="46"/>
      <c r="B206" s="9" t="s">
        <v>120</v>
      </c>
    </row>
    <row r="207" spans="1:3" ht="13.5" customHeight="1">
      <c r="A207" s="42">
        <f>+A204+1</f>
        <v>156</v>
      </c>
      <c r="B207" t="s">
        <v>285</v>
      </c>
      <c r="C207" t="s">
        <v>166</v>
      </c>
    </row>
    <row r="208" spans="1:4" ht="13.5" customHeight="1" thickBot="1">
      <c r="A208" s="42">
        <f>+A207+1</f>
        <v>157</v>
      </c>
      <c r="B208" s="15" t="s">
        <v>282</v>
      </c>
      <c r="C208" s="32" t="s">
        <v>284</v>
      </c>
      <c r="D208" s="1">
        <v>2</v>
      </c>
    </row>
    <row r="209" spans="1:3" ht="13.5" customHeight="1" thickTop="1">
      <c r="A209" s="42"/>
      <c r="B209" s="14"/>
      <c r="C209" s="23"/>
    </row>
    <row r="210" spans="1:3" ht="13.5" customHeight="1">
      <c r="A210" s="42"/>
      <c r="B210" s="9" t="s">
        <v>294</v>
      </c>
      <c r="C210" s="11"/>
    </row>
    <row r="211" spans="1:4" ht="13.5" customHeight="1" thickBot="1">
      <c r="A211" s="42">
        <f>+A208+1</f>
        <v>158</v>
      </c>
      <c r="B211" s="32" t="s">
        <v>295</v>
      </c>
      <c r="C211" s="15" t="s">
        <v>62</v>
      </c>
      <c r="D211" s="1">
        <v>1</v>
      </c>
    </row>
    <row r="212" spans="1:2" ht="13.5" customHeight="1" thickTop="1">
      <c r="A212" s="46"/>
      <c r="B212" s="31"/>
    </row>
    <row r="213" spans="1:3" ht="12.75">
      <c r="A213" s="52" t="s">
        <v>40</v>
      </c>
      <c r="B213" s="9" t="s">
        <v>228</v>
      </c>
      <c r="C213" s="11"/>
    </row>
    <row r="214" spans="1:4" ht="13.5" thickBot="1">
      <c r="A214" s="42">
        <f>+A211+1</f>
        <v>159</v>
      </c>
      <c r="B214" s="32" t="s">
        <v>292</v>
      </c>
      <c r="C214" s="15" t="s">
        <v>145</v>
      </c>
      <c r="D214" s="1">
        <v>1</v>
      </c>
    </row>
    <row r="215" spans="1:2" ht="13.5" thickTop="1">
      <c r="A215" s="46"/>
      <c r="B215" s="31"/>
    </row>
    <row r="216" spans="2:3" ht="12.75">
      <c r="B216" s="9" t="s">
        <v>97</v>
      </c>
      <c r="C216" s="23" t="s">
        <v>40</v>
      </c>
    </row>
    <row r="217" spans="1:3" ht="12.75">
      <c r="A217">
        <f>+A214+1</f>
        <v>160</v>
      </c>
      <c r="B217" s="23" t="s">
        <v>252</v>
      </c>
      <c r="C217" s="27" t="s">
        <v>104</v>
      </c>
    </row>
    <row r="218" spans="1:3" ht="12.75">
      <c r="A218">
        <f>+A217+1</f>
        <v>161</v>
      </c>
      <c r="B218" t="s">
        <v>234</v>
      </c>
      <c r="C218" s="23" t="s">
        <v>74</v>
      </c>
    </row>
    <row r="219" spans="1:3" ht="12.75">
      <c r="A219">
        <f aca="true" t="shared" si="10" ref="A219:A224">+A218+1</f>
        <v>162</v>
      </c>
      <c r="B219" t="s">
        <v>235</v>
      </c>
      <c r="C219" s="23" t="s">
        <v>74</v>
      </c>
    </row>
    <row r="220" spans="1:3" ht="12.75">
      <c r="A220">
        <f t="shared" si="10"/>
        <v>163</v>
      </c>
      <c r="B220" t="s">
        <v>236</v>
      </c>
      <c r="C220" s="23" t="s">
        <v>74</v>
      </c>
    </row>
    <row r="221" spans="1:3" ht="12.75">
      <c r="A221">
        <f t="shared" si="10"/>
        <v>164</v>
      </c>
      <c r="B221" t="s">
        <v>237</v>
      </c>
      <c r="C221" s="23" t="s">
        <v>74</v>
      </c>
    </row>
    <row r="222" spans="1:3" ht="12.75">
      <c r="A222">
        <f t="shared" si="10"/>
        <v>165</v>
      </c>
      <c r="B222" t="s">
        <v>238</v>
      </c>
      <c r="C222" s="23" t="s">
        <v>74</v>
      </c>
    </row>
    <row r="223" spans="1:3" ht="12.75">
      <c r="A223">
        <f t="shared" si="10"/>
        <v>166</v>
      </c>
      <c r="B223" t="s">
        <v>239</v>
      </c>
      <c r="C223" s="23" t="s">
        <v>74</v>
      </c>
    </row>
    <row r="224" spans="1:4" ht="15.75" thickBot="1">
      <c r="A224">
        <f t="shared" si="10"/>
        <v>167</v>
      </c>
      <c r="B224" s="32" t="s">
        <v>240</v>
      </c>
      <c r="C224" s="32" t="s">
        <v>74</v>
      </c>
      <c r="D224" s="17">
        <f>165-158+1</f>
        <v>8</v>
      </c>
    </row>
    <row r="225" ht="13.5" thickTop="1"/>
    <row r="226" ht="12.75">
      <c r="B226" s="9" t="s">
        <v>109</v>
      </c>
    </row>
    <row r="227" spans="1:3" ht="12.75">
      <c r="A227">
        <f>+A224+1</f>
        <v>168</v>
      </c>
      <c r="B227" t="s">
        <v>241</v>
      </c>
      <c r="C227" s="23" t="s">
        <v>74</v>
      </c>
    </row>
    <row r="228" spans="1:3" ht="12.75">
      <c r="A228">
        <f>+A227+1</f>
        <v>169</v>
      </c>
      <c r="B228" t="s">
        <v>242</v>
      </c>
      <c r="C228" s="23" t="s">
        <v>74</v>
      </c>
    </row>
    <row r="229" spans="1:3" ht="12.75">
      <c r="A229">
        <f>+A228+1</f>
        <v>170</v>
      </c>
      <c r="B229" t="s">
        <v>243</v>
      </c>
      <c r="C229" s="23" t="s">
        <v>74</v>
      </c>
    </row>
    <row r="230" spans="1:4" ht="13.5" thickBot="1">
      <c r="A230">
        <f>+A229+1</f>
        <v>171</v>
      </c>
      <c r="B230" s="32" t="s">
        <v>244</v>
      </c>
      <c r="C230" s="32" t="s">
        <v>74</v>
      </c>
      <c r="D230" s="1">
        <f>169-166+1</f>
        <v>4</v>
      </c>
    </row>
    <row r="231" spans="2:4" ht="15.75" thickTop="1">
      <c r="B231" s="23"/>
      <c r="C231" s="23"/>
      <c r="D231" s="17"/>
    </row>
    <row r="232" ht="12.75">
      <c r="B232" s="37" t="s">
        <v>150</v>
      </c>
    </row>
    <row r="233" spans="1:3" ht="12.75">
      <c r="A233">
        <f>+A230+1</f>
        <v>172</v>
      </c>
      <c r="B233" t="s">
        <v>246</v>
      </c>
      <c r="C233" t="s">
        <v>166</v>
      </c>
    </row>
    <row r="234" spans="1:3" ht="12.75">
      <c r="A234">
        <f>+A233+1</f>
        <v>173</v>
      </c>
      <c r="B234" t="s">
        <v>247</v>
      </c>
      <c r="C234" s="27" t="s">
        <v>145</v>
      </c>
    </row>
    <row r="235" spans="1:3" ht="12.75">
      <c r="A235">
        <f>+A234+1</f>
        <v>174</v>
      </c>
      <c r="B235" t="s">
        <v>248</v>
      </c>
      <c r="C235" t="s">
        <v>166</v>
      </c>
    </row>
    <row r="236" spans="1:3" ht="12.75">
      <c r="A236">
        <f>+A235+1</f>
        <v>175</v>
      </c>
      <c r="B236" t="s">
        <v>249</v>
      </c>
      <c r="C236" t="s">
        <v>166</v>
      </c>
    </row>
    <row r="237" spans="1:3" ht="12.75">
      <c r="A237">
        <f>+A236+1</f>
        <v>176</v>
      </c>
      <c r="B237" s="23" t="s">
        <v>250</v>
      </c>
      <c r="C237" t="s">
        <v>166</v>
      </c>
    </row>
    <row r="238" spans="1:4" ht="13.5" thickBot="1">
      <c r="A238">
        <f>+A237+1</f>
        <v>177</v>
      </c>
      <c r="B238" s="32" t="s">
        <v>251</v>
      </c>
      <c r="C238" s="32" t="s">
        <v>166</v>
      </c>
      <c r="D238" s="1">
        <f>175-170+1</f>
        <v>6</v>
      </c>
    </row>
    <row r="239" ht="13.5" thickTop="1">
      <c r="D239" s="1" t="s">
        <v>40</v>
      </c>
    </row>
    <row r="240" ht="12.75">
      <c r="B240" s="37" t="s">
        <v>254</v>
      </c>
    </row>
    <row r="241" spans="1:3" ht="12.75">
      <c r="A241">
        <f>+A238+1</f>
        <v>178</v>
      </c>
      <c r="B241" s="23" t="s">
        <v>255</v>
      </c>
      <c r="C241" s="23" t="s">
        <v>74</v>
      </c>
    </row>
    <row r="242" spans="1:4" ht="13.5" thickBot="1">
      <c r="A242">
        <f>+A241+1</f>
        <v>179</v>
      </c>
      <c r="B242" s="32" t="s">
        <v>256</v>
      </c>
      <c r="C242" s="32" t="s">
        <v>74</v>
      </c>
      <c r="D242" s="1">
        <v>2</v>
      </c>
    </row>
    <row r="243" ht="13.5" thickTop="1">
      <c r="D243" s="1" t="s">
        <v>40</v>
      </c>
    </row>
    <row r="244" ht="12.75">
      <c r="B244" s="18" t="s">
        <v>208</v>
      </c>
    </row>
    <row r="245" spans="1:4" ht="13.5" thickBot="1">
      <c r="A245">
        <f>+A242+1</f>
        <v>180</v>
      </c>
      <c r="B245" s="15" t="s">
        <v>257</v>
      </c>
      <c r="C245" s="15" t="s">
        <v>74</v>
      </c>
      <c r="D245" s="1">
        <v>1</v>
      </c>
    </row>
    <row r="246" spans="2:3" ht="13.5" thickTop="1">
      <c r="B246" s="23"/>
      <c r="C246" s="23"/>
    </row>
    <row r="247" spans="2:3" ht="12.75">
      <c r="B247" s="18" t="s">
        <v>221</v>
      </c>
      <c r="C247" s="23"/>
    </row>
    <row r="248" spans="1:4" ht="13.5" thickBot="1">
      <c r="A248">
        <f>+A245+1</f>
        <v>181</v>
      </c>
      <c r="B248" s="15" t="s">
        <v>259</v>
      </c>
      <c r="C248" s="32" t="s">
        <v>74</v>
      </c>
      <c r="D248" s="1">
        <v>1</v>
      </c>
    </row>
    <row r="249" ht="15" customHeight="1" thickTop="1">
      <c r="D249" s="1">
        <f>SUM(D199:D248)</f>
        <v>30</v>
      </c>
    </row>
    <row r="250" ht="15" customHeight="1">
      <c r="D250" s="1">
        <f>+D195+D249</f>
        <v>181</v>
      </c>
    </row>
  </sheetData>
  <sheetProtection/>
  <mergeCells count="2">
    <mergeCell ref="A1:C1"/>
    <mergeCell ref="A2:C2"/>
  </mergeCells>
  <printOptions/>
  <pageMargins left="0.7874015748031497" right="0.7874015748031497" top="0.5905511811023623" bottom="0.5905511811023623" header="0" footer="0"/>
  <pageSetup horizontalDpi="600" verticalDpi="600" orientation="portrait" scale="80" r:id="rId1"/>
  <headerFooter alignWithMargins="0">
    <oddHeader>&amp;C&amp;A</oddHeader>
    <oddFooter>&amp;CPágina &amp;P de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</sheetPr>
  <dimension ref="A1:D260"/>
  <sheetViews>
    <sheetView zoomScalePageLayoutView="0" workbookViewId="0" topLeftCell="A206">
      <selection activeCell="B226" sqref="B226:C226"/>
    </sheetView>
  </sheetViews>
  <sheetFormatPr defaultColWidth="11.421875" defaultRowHeight="12.75"/>
  <cols>
    <col min="1" max="1" width="7.8515625" style="0" customWidth="1"/>
    <col min="2" max="3" width="46.57421875" style="0" customWidth="1"/>
    <col min="4" max="4" width="11.421875" style="1" customWidth="1"/>
  </cols>
  <sheetData>
    <row r="1" spans="1:3" ht="15.75">
      <c r="A1" s="120" t="s">
        <v>0</v>
      </c>
      <c r="B1" s="120"/>
      <c r="C1" s="120"/>
    </row>
    <row r="2" spans="1:3" ht="15.75">
      <c r="A2" s="120" t="s">
        <v>261</v>
      </c>
      <c r="B2" s="120"/>
      <c r="C2" s="120"/>
    </row>
    <row r="3" spans="1:3" ht="9.75" customHeight="1">
      <c r="A3" s="2"/>
      <c r="B3" s="2"/>
      <c r="C3" s="2"/>
    </row>
    <row r="4" spans="1:3" ht="13.5" thickBot="1">
      <c r="A4" s="3" t="s">
        <v>1</v>
      </c>
      <c r="B4" s="4" t="s">
        <v>2</v>
      </c>
      <c r="C4" s="4"/>
    </row>
    <row r="5" spans="1:3" ht="9.75" customHeight="1" thickTop="1">
      <c r="A5" s="2"/>
      <c r="B5" s="5"/>
      <c r="C5" s="5"/>
    </row>
    <row r="6" spans="1:3" ht="12.75">
      <c r="A6" s="6" t="s">
        <v>3</v>
      </c>
      <c r="B6" s="7"/>
      <c r="C6" s="7"/>
    </row>
    <row r="7" spans="1:3" ht="12.75">
      <c r="A7" s="8"/>
      <c r="B7" s="9" t="s">
        <v>4</v>
      </c>
      <c r="C7" s="9"/>
    </row>
    <row r="8" spans="1:3" ht="12.75">
      <c r="A8" s="10">
        <v>1</v>
      </c>
      <c r="B8" s="11" t="s">
        <v>5</v>
      </c>
      <c r="C8" s="11" t="s">
        <v>6</v>
      </c>
    </row>
    <row r="9" spans="1:3" ht="12.75">
      <c r="A9" s="10">
        <f>A8+1</f>
        <v>2</v>
      </c>
      <c r="B9" s="12" t="s">
        <v>7</v>
      </c>
      <c r="C9" s="11" t="s">
        <v>8</v>
      </c>
    </row>
    <row r="10" spans="1:3" ht="12.75">
      <c r="A10" s="10">
        <v>3</v>
      </c>
      <c r="B10" s="13" t="s">
        <v>9</v>
      </c>
      <c r="C10" s="11" t="s">
        <v>8</v>
      </c>
    </row>
    <row r="11" spans="1:3" ht="12.75">
      <c r="A11" s="10">
        <f>+A10+1</f>
        <v>4</v>
      </c>
      <c r="B11" s="11" t="s">
        <v>10</v>
      </c>
      <c r="C11" s="11" t="s">
        <v>8</v>
      </c>
    </row>
    <row r="12" spans="1:3" ht="12.75">
      <c r="A12" s="10">
        <f>A11+1</f>
        <v>5</v>
      </c>
      <c r="B12" s="14" t="s">
        <v>11</v>
      </c>
      <c r="C12" s="11" t="s">
        <v>8</v>
      </c>
    </row>
    <row r="13" spans="1:4" ht="12.75">
      <c r="A13" s="10">
        <f>A12+1</f>
        <v>6</v>
      </c>
      <c r="B13" s="14" t="s">
        <v>12</v>
      </c>
      <c r="C13" s="11" t="s">
        <v>8</v>
      </c>
      <c r="D13" s="14"/>
    </row>
    <row r="14" spans="1:4" ht="15.75" thickBot="1">
      <c r="A14" s="10">
        <f>A13+1</f>
        <v>7</v>
      </c>
      <c r="B14" s="15" t="s">
        <v>13</v>
      </c>
      <c r="C14" s="16" t="s">
        <v>8</v>
      </c>
      <c r="D14" s="17">
        <v>7</v>
      </c>
    </row>
    <row r="15" spans="1:3" ht="9.75" customHeight="1" thickTop="1">
      <c r="A15" s="2"/>
      <c r="B15" s="18"/>
      <c r="C15" s="2"/>
    </row>
    <row r="16" spans="1:3" ht="12.75">
      <c r="A16" s="2"/>
      <c r="B16" s="18" t="s">
        <v>14</v>
      </c>
      <c r="C16" s="2"/>
    </row>
    <row r="17" spans="1:3" ht="12.75">
      <c r="A17" s="2">
        <f>+A14+1</f>
        <v>8</v>
      </c>
      <c r="B17" s="19" t="s">
        <v>262</v>
      </c>
      <c r="C17" s="20" t="s">
        <v>15</v>
      </c>
    </row>
    <row r="18" spans="1:3" ht="12.75">
      <c r="A18" s="22">
        <f aca="true" t="shared" si="0" ref="A18:A27">+A17+1</f>
        <v>9</v>
      </c>
      <c r="B18" t="s">
        <v>17</v>
      </c>
      <c r="C18" s="21" t="s">
        <v>15</v>
      </c>
    </row>
    <row r="19" spans="1:3" ht="12.75">
      <c r="A19" s="22">
        <f t="shared" si="0"/>
        <v>10</v>
      </c>
      <c r="B19" s="23" t="s">
        <v>18</v>
      </c>
      <c r="C19" s="21" t="s">
        <v>15</v>
      </c>
    </row>
    <row r="20" spans="1:3" ht="12.75">
      <c r="A20" s="22">
        <f t="shared" si="0"/>
        <v>11</v>
      </c>
      <c r="B20" s="23" t="s">
        <v>19</v>
      </c>
      <c r="C20" s="21" t="s">
        <v>15</v>
      </c>
    </row>
    <row r="21" spans="1:3" ht="12.75">
      <c r="A21" s="22">
        <f t="shared" si="0"/>
        <v>12</v>
      </c>
      <c r="B21" s="14" t="s">
        <v>288</v>
      </c>
      <c r="C21" s="21" t="s">
        <v>15</v>
      </c>
    </row>
    <row r="22" spans="1:3" ht="12.75">
      <c r="A22" s="22">
        <f t="shared" si="0"/>
        <v>13</v>
      </c>
      <c r="B22" s="43" t="s">
        <v>289</v>
      </c>
      <c r="C22" s="21" t="s">
        <v>15</v>
      </c>
    </row>
    <row r="23" spans="1:3" ht="12.75">
      <c r="A23" s="22">
        <f t="shared" si="0"/>
        <v>14</v>
      </c>
      <c r="B23" s="20" t="s">
        <v>20</v>
      </c>
      <c r="C23" s="11" t="s">
        <v>21</v>
      </c>
    </row>
    <row r="24" spans="1:3" ht="12.75">
      <c r="A24" s="22">
        <f t="shared" si="0"/>
        <v>15</v>
      </c>
      <c r="B24" s="11" t="s">
        <v>22</v>
      </c>
      <c r="C24" s="11" t="s">
        <v>21</v>
      </c>
    </row>
    <row r="25" spans="1:3" ht="12.75">
      <c r="A25" s="22">
        <f t="shared" si="0"/>
        <v>16</v>
      </c>
      <c r="B25" s="23" t="s">
        <v>313</v>
      </c>
      <c r="C25" s="14" t="s">
        <v>21</v>
      </c>
    </row>
    <row r="26" spans="1:3" ht="12.75">
      <c r="A26" s="22">
        <f t="shared" si="0"/>
        <v>17</v>
      </c>
      <c r="B26" s="24" t="s">
        <v>23</v>
      </c>
      <c r="C26" s="11" t="s">
        <v>21</v>
      </c>
    </row>
    <row r="27" spans="1:4" ht="15.75" thickBot="1">
      <c r="A27" s="22">
        <f t="shared" si="0"/>
        <v>18</v>
      </c>
      <c r="B27" s="25" t="s">
        <v>24</v>
      </c>
      <c r="C27" s="26" t="s">
        <v>21</v>
      </c>
      <c r="D27" s="17">
        <f>18-8+1</f>
        <v>11</v>
      </c>
    </row>
    <row r="28" spans="1:3" ht="9.75" customHeight="1" thickTop="1">
      <c r="A28" s="2"/>
      <c r="B28" s="18"/>
      <c r="C28" s="2"/>
    </row>
    <row r="29" spans="1:3" ht="12.75">
      <c r="A29" s="2"/>
      <c r="B29" s="9" t="s">
        <v>25</v>
      </c>
      <c r="C29" s="2"/>
    </row>
    <row r="30" spans="1:3" ht="12.75">
      <c r="A30" s="2">
        <f>+A27+1</f>
        <v>19</v>
      </c>
      <c r="B30" s="2" t="s">
        <v>26</v>
      </c>
      <c r="C30" s="20" t="s">
        <v>27</v>
      </c>
    </row>
    <row r="31" spans="1:3" ht="12.75">
      <c r="A31" s="2">
        <f aca="true" t="shared" si="1" ref="A31:A36">+A30+1</f>
        <v>20</v>
      </c>
      <c r="B31" t="s">
        <v>28</v>
      </c>
      <c r="C31" s="20" t="s">
        <v>29</v>
      </c>
    </row>
    <row r="32" spans="1:3" ht="12.75">
      <c r="A32" s="2">
        <f t="shared" si="1"/>
        <v>21</v>
      </c>
      <c r="B32" s="27" t="s">
        <v>263</v>
      </c>
      <c r="C32" s="21" t="s">
        <v>30</v>
      </c>
    </row>
    <row r="33" spans="1:3" ht="12.75">
      <c r="A33" s="2">
        <f t="shared" si="1"/>
        <v>22</v>
      </c>
      <c r="B33" s="19" t="s">
        <v>31</v>
      </c>
      <c r="C33" s="20" t="s">
        <v>32</v>
      </c>
    </row>
    <row r="34" spans="1:3" ht="12.75">
      <c r="A34" s="2">
        <f t="shared" si="1"/>
        <v>23</v>
      </c>
      <c r="B34" s="21" t="s">
        <v>33</v>
      </c>
      <c r="C34" s="28" t="s">
        <v>34</v>
      </c>
    </row>
    <row r="35" spans="1:3" ht="12.75">
      <c r="A35" s="2">
        <f t="shared" si="1"/>
        <v>24</v>
      </c>
      <c r="B35" s="28" t="s">
        <v>35</v>
      </c>
      <c r="C35" s="28" t="s">
        <v>34</v>
      </c>
    </row>
    <row r="36" spans="1:4" ht="15.75" thickBot="1">
      <c r="A36" s="2">
        <f t="shared" si="1"/>
        <v>25</v>
      </c>
      <c r="B36" s="15" t="s">
        <v>36</v>
      </c>
      <c r="C36" s="29" t="s">
        <v>37</v>
      </c>
      <c r="D36" s="17">
        <f>23-17+1</f>
        <v>7</v>
      </c>
    </row>
    <row r="37" spans="1:3" ht="9.75" customHeight="1" thickTop="1">
      <c r="A37" s="2"/>
      <c r="B37" s="23"/>
      <c r="C37" s="21"/>
    </row>
    <row r="38" spans="1:3" ht="12.75">
      <c r="A38" s="2"/>
      <c r="B38" s="9" t="s">
        <v>38</v>
      </c>
      <c r="C38" s="2"/>
    </row>
    <row r="39" spans="1:4" ht="13.5" thickBot="1">
      <c r="A39" s="2">
        <f>+A36+1</f>
        <v>26</v>
      </c>
      <c r="B39" s="16" t="s">
        <v>39</v>
      </c>
      <c r="C39" s="16" t="s">
        <v>21</v>
      </c>
      <c r="D39" s="1">
        <v>1</v>
      </c>
    </row>
    <row r="40" ht="9.75" customHeight="1" thickTop="1">
      <c r="A40" s="2" t="s">
        <v>40</v>
      </c>
    </row>
    <row r="41" spans="1:3" ht="12.75">
      <c r="A41" s="2"/>
      <c r="B41" s="9" t="s">
        <v>41</v>
      </c>
      <c r="C41" s="2"/>
    </row>
    <row r="42" spans="1:3" ht="12.75">
      <c r="A42" s="30">
        <f>+A39+1</f>
        <v>27</v>
      </c>
      <c r="B42" t="s">
        <v>264</v>
      </c>
      <c r="C42" s="30" t="s">
        <v>42</v>
      </c>
    </row>
    <row r="43" spans="1:3" ht="12.75">
      <c r="A43" s="30">
        <f aca="true" t="shared" si="2" ref="A43:A50">+A42+1</f>
        <v>28</v>
      </c>
      <c r="B43" s="2" t="s">
        <v>266</v>
      </c>
      <c r="C43" s="2" t="s">
        <v>44</v>
      </c>
    </row>
    <row r="44" spans="1:3" ht="12.75">
      <c r="A44" s="30">
        <f t="shared" si="2"/>
        <v>29</v>
      </c>
      <c r="B44" t="s">
        <v>45</v>
      </c>
      <c r="C44" s="20" t="s">
        <v>46</v>
      </c>
    </row>
    <row r="45" spans="1:3" ht="12.75">
      <c r="A45" s="30">
        <f t="shared" si="2"/>
        <v>30</v>
      </c>
      <c r="B45" t="s">
        <v>47</v>
      </c>
      <c r="C45" s="2" t="s">
        <v>46</v>
      </c>
    </row>
    <row r="46" spans="1:3" ht="12.75">
      <c r="A46" s="30">
        <f t="shared" si="2"/>
        <v>31</v>
      </c>
      <c r="B46" s="31" t="s">
        <v>48</v>
      </c>
      <c r="C46" s="21" t="s">
        <v>46</v>
      </c>
    </row>
    <row r="47" spans="1:3" ht="12.75">
      <c r="A47" s="30">
        <f t="shared" si="2"/>
        <v>32</v>
      </c>
      <c r="B47" t="s">
        <v>49</v>
      </c>
      <c r="C47" s="2" t="s">
        <v>21</v>
      </c>
    </row>
    <row r="48" spans="1:3" ht="12.75">
      <c r="A48" s="30">
        <f t="shared" si="2"/>
        <v>33</v>
      </c>
      <c r="B48" s="11" t="s">
        <v>50</v>
      </c>
      <c r="C48" s="21" t="s">
        <v>287</v>
      </c>
    </row>
    <row r="49" spans="1:3" ht="12.75">
      <c r="A49" s="30">
        <f t="shared" si="2"/>
        <v>34</v>
      </c>
      <c r="B49" s="24" t="s">
        <v>52</v>
      </c>
      <c r="C49" s="11" t="s">
        <v>53</v>
      </c>
    </row>
    <row r="50" spans="1:4" ht="13.5" thickBot="1">
      <c r="A50" s="30">
        <f t="shared" si="2"/>
        <v>35</v>
      </c>
      <c r="B50" s="32" t="s">
        <v>54</v>
      </c>
      <c r="C50" s="32" t="s">
        <v>55</v>
      </c>
      <c r="D50" s="1">
        <f>35-27+1</f>
        <v>9</v>
      </c>
    </row>
    <row r="51" spans="1:3" ht="9.75" customHeight="1" thickTop="1">
      <c r="A51" s="2"/>
      <c r="B51" s="18"/>
      <c r="C51" s="2"/>
    </row>
    <row r="52" spans="1:3" ht="12.75">
      <c r="A52" s="2"/>
      <c r="B52" s="9" t="s">
        <v>56</v>
      </c>
      <c r="C52" s="2"/>
    </row>
    <row r="53" spans="1:3" ht="12.75">
      <c r="A53" s="2">
        <f>+A50+1</f>
        <v>36</v>
      </c>
      <c r="B53" s="27" t="s">
        <v>57</v>
      </c>
      <c r="C53" s="2" t="s">
        <v>58</v>
      </c>
    </row>
    <row r="54" spans="1:3" ht="12.75">
      <c r="A54" s="2">
        <f aca="true" t="shared" si="3" ref="A54:A79">+A53+1</f>
        <v>37</v>
      </c>
      <c r="B54" s="11" t="s">
        <v>59</v>
      </c>
      <c r="C54" s="2" t="s">
        <v>60</v>
      </c>
    </row>
    <row r="55" spans="1:3" ht="12.75">
      <c r="A55" s="2">
        <f t="shared" si="3"/>
        <v>38</v>
      </c>
      <c r="B55" s="27" t="s">
        <v>61</v>
      </c>
      <c r="C55" s="27" t="s">
        <v>62</v>
      </c>
    </row>
    <row r="56" spans="1:3" ht="12.75">
      <c r="A56" s="2">
        <f t="shared" si="3"/>
        <v>39</v>
      </c>
      <c r="B56" s="27" t="s">
        <v>63</v>
      </c>
      <c r="C56" s="27" t="s">
        <v>64</v>
      </c>
    </row>
    <row r="57" spans="1:3" ht="12.75">
      <c r="A57" s="2">
        <f t="shared" si="3"/>
        <v>40</v>
      </c>
      <c r="B57" s="27" t="s">
        <v>65</v>
      </c>
      <c r="C57" s="27" t="s">
        <v>66</v>
      </c>
    </row>
    <row r="58" spans="1:3" ht="12.75">
      <c r="A58" s="2">
        <f t="shared" si="3"/>
        <v>41</v>
      </c>
      <c r="B58" s="2" t="s">
        <v>67</v>
      </c>
      <c r="C58" s="21" t="s">
        <v>68</v>
      </c>
    </row>
    <row r="59" spans="1:3" ht="12.75">
      <c r="A59" s="2">
        <f t="shared" si="3"/>
        <v>42</v>
      </c>
      <c r="B59" s="14" t="s">
        <v>69</v>
      </c>
      <c r="C59" s="21" t="s">
        <v>68</v>
      </c>
    </row>
    <row r="60" spans="1:3" ht="12.75">
      <c r="A60" s="2">
        <f t="shared" si="3"/>
        <v>43</v>
      </c>
      <c r="B60" s="2" t="s">
        <v>267</v>
      </c>
      <c r="C60" s="2" t="s">
        <v>70</v>
      </c>
    </row>
    <row r="61" spans="1:3" ht="12.75">
      <c r="A61" s="2">
        <f t="shared" si="3"/>
        <v>44</v>
      </c>
      <c r="B61" t="s">
        <v>71</v>
      </c>
      <c r="C61" s="21" t="s">
        <v>68</v>
      </c>
    </row>
    <row r="62" spans="1:3" ht="12.75">
      <c r="A62" s="2">
        <f t="shared" si="3"/>
        <v>45</v>
      </c>
      <c r="B62" s="19" t="s">
        <v>72</v>
      </c>
      <c r="C62" s="21" t="s">
        <v>68</v>
      </c>
    </row>
    <row r="63" spans="1:3" ht="12.75">
      <c r="A63" s="2">
        <f t="shared" si="3"/>
        <v>46</v>
      </c>
      <c r="B63" s="14" t="s">
        <v>73</v>
      </c>
      <c r="C63" s="23" t="s">
        <v>74</v>
      </c>
    </row>
    <row r="64" spans="1:3" ht="12.75">
      <c r="A64" s="2">
        <f t="shared" si="3"/>
        <v>47</v>
      </c>
      <c r="B64" s="14" t="s">
        <v>75</v>
      </c>
      <c r="C64" s="23" t="s">
        <v>74</v>
      </c>
    </row>
    <row r="65" spans="1:3" ht="12.75">
      <c r="A65" s="2">
        <f t="shared" si="3"/>
        <v>48</v>
      </c>
      <c r="B65" s="2" t="s">
        <v>76</v>
      </c>
      <c r="C65" s="2" t="s">
        <v>77</v>
      </c>
    </row>
    <row r="66" spans="1:3" ht="12.75">
      <c r="A66" s="2">
        <f t="shared" si="3"/>
        <v>49</v>
      </c>
      <c r="B66" s="23" t="s">
        <v>78</v>
      </c>
      <c r="C66" s="11" t="s">
        <v>77</v>
      </c>
    </row>
    <row r="67" spans="1:3" ht="12.75">
      <c r="A67" s="2">
        <f t="shared" si="3"/>
        <v>50</v>
      </c>
      <c r="B67" s="2" t="s">
        <v>79</v>
      </c>
      <c r="C67" s="2" t="s">
        <v>80</v>
      </c>
    </row>
    <row r="68" spans="1:3" ht="12.75">
      <c r="A68" s="2">
        <f t="shared" si="3"/>
        <v>51</v>
      </c>
      <c r="B68" s="19" t="s">
        <v>81</v>
      </c>
      <c r="C68" s="28" t="s">
        <v>82</v>
      </c>
    </row>
    <row r="69" spans="1:3" ht="12.75">
      <c r="A69" s="2">
        <f t="shared" si="3"/>
        <v>52</v>
      </c>
      <c r="B69" s="23" t="s">
        <v>290</v>
      </c>
      <c r="C69" s="28" t="s">
        <v>82</v>
      </c>
    </row>
    <row r="70" spans="1:3" ht="12.75">
      <c r="A70" s="2">
        <f t="shared" si="3"/>
        <v>53</v>
      </c>
      <c r="B70" s="2" t="s">
        <v>83</v>
      </c>
      <c r="C70" s="2" t="s">
        <v>84</v>
      </c>
    </row>
    <row r="71" spans="1:3" ht="12.75">
      <c r="A71" s="2">
        <f t="shared" si="3"/>
        <v>54</v>
      </c>
      <c r="B71" s="2" t="s">
        <v>85</v>
      </c>
      <c r="C71" s="2" t="s">
        <v>84</v>
      </c>
    </row>
    <row r="72" spans="1:3" ht="12.75">
      <c r="A72" s="2">
        <f t="shared" si="3"/>
        <v>55</v>
      </c>
      <c r="B72" s="2" t="s">
        <v>86</v>
      </c>
      <c r="C72" s="2" t="s">
        <v>87</v>
      </c>
    </row>
    <row r="73" spans="1:3" ht="12.75">
      <c r="A73" s="2">
        <f t="shared" si="3"/>
        <v>56</v>
      </c>
      <c r="B73" s="19" t="s">
        <v>88</v>
      </c>
      <c r="C73" s="2" t="s">
        <v>96</v>
      </c>
    </row>
    <row r="74" spans="1:3" ht="12.75">
      <c r="A74" s="2">
        <f t="shared" si="3"/>
        <v>57</v>
      </c>
      <c r="B74" s="19" t="s">
        <v>90</v>
      </c>
      <c r="C74" s="2" t="s">
        <v>96</v>
      </c>
    </row>
    <row r="75" spans="1:3" ht="12.75">
      <c r="A75" s="2">
        <f t="shared" si="3"/>
        <v>58</v>
      </c>
      <c r="B75" s="14" t="s">
        <v>95</v>
      </c>
      <c r="C75" s="11" t="s">
        <v>96</v>
      </c>
    </row>
    <row r="76" spans="1:3" ht="12.75">
      <c r="A76" s="2">
        <f t="shared" si="3"/>
        <v>59</v>
      </c>
      <c r="B76" s="2" t="s">
        <v>91</v>
      </c>
      <c r="C76" s="2" t="s">
        <v>92</v>
      </c>
    </row>
    <row r="77" spans="1:3" ht="12.75">
      <c r="A77" s="2">
        <f t="shared" si="3"/>
        <v>60</v>
      </c>
      <c r="B77" t="s">
        <v>93</v>
      </c>
      <c r="C77" s="2" t="s">
        <v>92</v>
      </c>
    </row>
    <row r="78" spans="1:3" ht="12.75">
      <c r="A78" s="2">
        <f t="shared" si="3"/>
        <v>61</v>
      </c>
      <c r="B78" s="31" t="s">
        <v>94</v>
      </c>
      <c r="C78" s="2" t="s">
        <v>92</v>
      </c>
    </row>
    <row r="79" spans="1:4" ht="15.75" thickBot="1">
      <c r="A79" s="2">
        <f t="shared" si="3"/>
        <v>62</v>
      </c>
      <c r="B79" s="32" t="s">
        <v>291</v>
      </c>
      <c r="C79" s="16" t="s">
        <v>92</v>
      </c>
      <c r="D79" s="17">
        <f>63-37+1</f>
        <v>27</v>
      </c>
    </row>
    <row r="80" spans="1:3" ht="13.5" thickTop="1">
      <c r="A80" s="2"/>
      <c r="B80" s="18"/>
      <c r="C80" s="2"/>
    </row>
    <row r="81" spans="1:3" ht="12.75">
      <c r="A81" s="2"/>
      <c r="B81" s="9" t="s">
        <v>97</v>
      </c>
      <c r="C81" s="2"/>
    </row>
    <row r="82" spans="1:3" ht="12.75">
      <c r="A82" s="2">
        <f>+A79+1</f>
        <v>63</v>
      </c>
      <c r="B82" s="27" t="s">
        <v>98</v>
      </c>
      <c r="C82" s="27" t="s">
        <v>99</v>
      </c>
    </row>
    <row r="83" spans="1:3" ht="12.75">
      <c r="A83" s="2">
        <f aca="true" t="shared" si="4" ref="A83:A88">+A82+1</f>
        <v>64</v>
      </c>
      <c r="B83" s="2" t="s">
        <v>100</v>
      </c>
      <c r="C83" s="2" t="s">
        <v>101</v>
      </c>
    </row>
    <row r="84" spans="1:3" ht="12.75">
      <c r="A84" s="2">
        <f t="shared" si="4"/>
        <v>65</v>
      </c>
      <c r="B84" s="27" t="s">
        <v>102</v>
      </c>
      <c r="C84" s="27" t="s">
        <v>103</v>
      </c>
    </row>
    <row r="85" spans="1:3" ht="12.75">
      <c r="A85" s="2">
        <f t="shared" si="4"/>
        <v>66</v>
      </c>
      <c r="B85" s="28" t="s">
        <v>269</v>
      </c>
      <c r="C85" s="28" t="s">
        <v>105</v>
      </c>
    </row>
    <row r="86" spans="1:3" ht="12.75">
      <c r="A86" s="2">
        <f t="shared" si="4"/>
        <v>67</v>
      </c>
      <c r="B86" t="s">
        <v>106</v>
      </c>
      <c r="C86" s="28" t="s">
        <v>105</v>
      </c>
    </row>
    <row r="87" spans="1:3" ht="12.75">
      <c r="A87" s="2">
        <f t="shared" si="4"/>
        <v>68</v>
      </c>
      <c r="B87" t="s">
        <v>107</v>
      </c>
      <c r="C87" s="28" t="s">
        <v>105</v>
      </c>
    </row>
    <row r="88" spans="1:4" ht="15.75" thickBot="1">
      <c r="A88" s="2">
        <f t="shared" si="4"/>
        <v>69</v>
      </c>
      <c r="B88" s="32" t="s">
        <v>108</v>
      </c>
      <c r="C88" s="16" t="s">
        <v>21</v>
      </c>
      <c r="D88" s="17">
        <f>69-63+1</f>
        <v>7</v>
      </c>
    </row>
    <row r="89" spans="1:3" ht="9.75" customHeight="1" thickTop="1">
      <c r="A89" s="2"/>
      <c r="C89" s="2"/>
    </row>
    <row r="90" spans="1:3" ht="12.75">
      <c r="A90" s="2"/>
      <c r="B90" s="9" t="s">
        <v>109</v>
      </c>
      <c r="C90" s="2"/>
    </row>
    <row r="91" spans="1:3" ht="12.75">
      <c r="A91" s="2">
        <f>A88+1</f>
        <v>70</v>
      </c>
      <c r="B91" s="2" t="s">
        <v>110</v>
      </c>
      <c r="C91" s="2" t="s">
        <v>111</v>
      </c>
    </row>
    <row r="92" spans="1:3" ht="12.75">
      <c r="A92" s="2">
        <f aca="true" t="shared" si="5" ref="A92:A97">+A91+1</f>
        <v>71</v>
      </c>
      <c r="B92" s="2" t="s">
        <v>112</v>
      </c>
      <c r="C92" s="2" t="s">
        <v>113</v>
      </c>
    </row>
    <row r="93" spans="1:3" ht="12.75">
      <c r="A93" s="2">
        <f t="shared" si="5"/>
        <v>72</v>
      </c>
      <c r="B93" s="11" t="s">
        <v>114</v>
      </c>
      <c r="C93" s="11" t="s">
        <v>105</v>
      </c>
    </row>
    <row r="94" spans="1:3" ht="12.75">
      <c r="A94" s="2">
        <f t="shared" si="5"/>
        <v>73</v>
      </c>
      <c r="B94" s="24" t="s">
        <v>115</v>
      </c>
      <c r="C94" s="21" t="s">
        <v>116</v>
      </c>
    </row>
    <row r="95" spans="1:3" ht="12.75">
      <c r="A95" s="2">
        <f t="shared" si="5"/>
        <v>74</v>
      </c>
      <c r="B95" s="24" t="s">
        <v>117</v>
      </c>
      <c r="C95" s="21" t="s">
        <v>116</v>
      </c>
    </row>
    <row r="96" spans="1:3" ht="12.75">
      <c r="A96" s="2">
        <f t="shared" si="5"/>
        <v>75</v>
      </c>
      <c r="B96" s="11" t="s">
        <v>118</v>
      </c>
      <c r="C96" s="11" t="s">
        <v>21</v>
      </c>
    </row>
    <row r="97" spans="1:4" ht="15.75" thickBot="1">
      <c r="A97" s="2">
        <f t="shared" si="5"/>
        <v>76</v>
      </c>
      <c r="B97" s="15" t="s">
        <v>119</v>
      </c>
      <c r="C97" s="16" t="s">
        <v>74</v>
      </c>
      <c r="D97" s="17">
        <f>74-68+1</f>
        <v>7</v>
      </c>
    </row>
    <row r="98" spans="1:3" ht="9.75" customHeight="1" thickTop="1">
      <c r="A98" s="11"/>
      <c r="B98" s="2"/>
      <c r="C98" s="2"/>
    </row>
    <row r="99" spans="1:3" ht="12.75">
      <c r="A99" s="11"/>
      <c r="B99" s="9" t="s">
        <v>120</v>
      </c>
      <c r="C99" s="2"/>
    </row>
    <row r="100" spans="1:3" ht="12.75">
      <c r="A100" s="11">
        <f>+A97+1</f>
        <v>77</v>
      </c>
      <c r="B100" s="2" t="s">
        <v>121</v>
      </c>
      <c r="C100" s="2" t="s">
        <v>122</v>
      </c>
    </row>
    <row r="101" spans="1:3" ht="12.75">
      <c r="A101" s="11">
        <f aca="true" t="shared" si="6" ref="A101:A106">+A100+1</f>
        <v>78</v>
      </c>
      <c r="B101" s="2" t="s">
        <v>123</v>
      </c>
      <c r="C101" s="2" t="s">
        <v>124</v>
      </c>
    </row>
    <row r="102" spans="1:3" ht="12.75">
      <c r="A102" s="11">
        <f t="shared" si="6"/>
        <v>79</v>
      </c>
      <c r="B102" s="11" t="s">
        <v>1070</v>
      </c>
      <c r="C102" s="11" t="s">
        <v>125</v>
      </c>
    </row>
    <row r="103" spans="1:3" ht="12.75">
      <c r="A103" s="11">
        <f t="shared" si="6"/>
        <v>80</v>
      </c>
      <c r="B103" s="2" t="s">
        <v>126</v>
      </c>
      <c r="C103" s="2" t="s">
        <v>127</v>
      </c>
    </row>
    <row r="104" spans="1:3" ht="12.75">
      <c r="A104" s="11">
        <f t="shared" si="6"/>
        <v>81</v>
      </c>
      <c r="B104" s="14" t="s">
        <v>128</v>
      </c>
      <c r="C104" s="20" t="s">
        <v>129</v>
      </c>
    </row>
    <row r="105" spans="1:3" ht="12.75">
      <c r="A105" s="11">
        <f t="shared" si="6"/>
        <v>82</v>
      </c>
      <c r="B105" s="11" t="s">
        <v>130</v>
      </c>
      <c r="C105" s="11" t="s">
        <v>131</v>
      </c>
    </row>
    <row r="106" spans="1:4" ht="15.75" thickBot="1">
      <c r="A106" s="11">
        <f t="shared" si="6"/>
        <v>83</v>
      </c>
      <c r="B106" s="34" t="s">
        <v>132</v>
      </c>
      <c r="C106" s="16" t="s">
        <v>21</v>
      </c>
      <c r="D106" s="17">
        <f>81-75+1</f>
        <v>7</v>
      </c>
    </row>
    <row r="107" spans="1:3" ht="9.75" customHeight="1" thickTop="1">
      <c r="A107" s="2"/>
      <c r="C107" s="2"/>
    </row>
    <row r="108" spans="1:3" ht="12.75">
      <c r="A108" s="2"/>
      <c r="B108" s="9" t="s">
        <v>133</v>
      </c>
      <c r="C108" s="2"/>
    </row>
    <row r="109" spans="1:3" ht="12.75">
      <c r="A109" s="2">
        <f>+A106+1</f>
        <v>84</v>
      </c>
      <c r="B109" s="21" t="s">
        <v>134</v>
      </c>
      <c r="C109" s="2" t="s">
        <v>135</v>
      </c>
    </row>
    <row r="110" spans="1:3" ht="12.75">
      <c r="A110" s="2">
        <f>+A109+1</f>
        <v>85</v>
      </c>
      <c r="B110" s="2" t="s">
        <v>137</v>
      </c>
      <c r="C110" s="2" t="s">
        <v>46</v>
      </c>
    </row>
    <row r="111" spans="1:3" ht="12.75">
      <c r="A111" s="2">
        <f aca="true" t="shared" si="7" ref="A111:A121">A110+1</f>
        <v>86</v>
      </c>
      <c r="B111" t="s">
        <v>270</v>
      </c>
      <c r="C111" s="2" t="s">
        <v>46</v>
      </c>
    </row>
    <row r="112" spans="1:3" ht="12.75">
      <c r="A112" s="2">
        <f t="shared" si="7"/>
        <v>87</v>
      </c>
      <c r="B112" s="2" t="s">
        <v>138</v>
      </c>
      <c r="C112" s="2" t="s">
        <v>46</v>
      </c>
    </row>
    <row r="113" spans="1:3" ht="12.75">
      <c r="A113" s="2">
        <f t="shared" si="7"/>
        <v>88</v>
      </c>
      <c r="B113" s="19" t="s">
        <v>139</v>
      </c>
      <c r="C113" s="20" t="s">
        <v>46</v>
      </c>
    </row>
    <row r="114" spans="1:3" ht="12.75">
      <c r="A114" s="2">
        <f t="shared" si="7"/>
        <v>89</v>
      </c>
      <c r="B114" s="14" t="s">
        <v>140</v>
      </c>
      <c r="C114" s="23" t="s">
        <v>46</v>
      </c>
    </row>
    <row r="115" spans="1:3" ht="12.75">
      <c r="A115" s="2">
        <f t="shared" si="7"/>
        <v>90</v>
      </c>
      <c r="B115" s="14" t="s">
        <v>141</v>
      </c>
      <c r="C115" s="23" t="s">
        <v>46</v>
      </c>
    </row>
    <row r="116" spans="1:3" ht="12.75">
      <c r="A116" s="2">
        <f t="shared" si="7"/>
        <v>91</v>
      </c>
      <c r="B116" s="24" t="s">
        <v>142</v>
      </c>
      <c r="C116" s="36" t="s">
        <v>143</v>
      </c>
    </row>
    <row r="117" spans="1:3" ht="12.75">
      <c r="A117" s="2">
        <f t="shared" si="7"/>
        <v>92</v>
      </c>
      <c r="B117" s="31" t="s">
        <v>144</v>
      </c>
      <c r="C117" s="23" t="s">
        <v>46</v>
      </c>
    </row>
    <row r="118" spans="1:3" ht="12.75">
      <c r="A118" s="2">
        <f t="shared" si="7"/>
        <v>93</v>
      </c>
      <c r="B118" s="31" t="s">
        <v>146</v>
      </c>
      <c r="C118" s="20" t="s">
        <v>147</v>
      </c>
    </row>
    <row r="119" spans="1:3" ht="12.75">
      <c r="A119" s="2">
        <f t="shared" si="7"/>
        <v>94</v>
      </c>
      <c r="B119" s="31" t="s">
        <v>148</v>
      </c>
      <c r="C119" s="20" t="s">
        <v>147</v>
      </c>
    </row>
    <row r="120" spans="1:3" ht="12.75">
      <c r="A120" s="2">
        <f t="shared" si="7"/>
        <v>95</v>
      </c>
      <c r="B120" s="11" t="s">
        <v>149</v>
      </c>
      <c r="C120" s="11" t="s">
        <v>272</v>
      </c>
    </row>
    <row r="121" spans="1:4" ht="15.75" thickBot="1">
      <c r="A121" s="2">
        <f t="shared" si="7"/>
        <v>96</v>
      </c>
      <c r="B121" s="54" t="s">
        <v>296</v>
      </c>
      <c r="C121" s="16" t="s">
        <v>21</v>
      </c>
      <c r="D121" s="17">
        <f>98-86+1</f>
        <v>13</v>
      </c>
    </row>
    <row r="122" ht="13.5" thickTop="1">
      <c r="A122" s="2"/>
    </row>
    <row r="123" spans="1:3" ht="12.75">
      <c r="A123" s="2" t="s">
        <v>40</v>
      </c>
      <c r="B123" s="37" t="s">
        <v>150</v>
      </c>
      <c r="C123" s="2"/>
    </row>
    <row r="124" spans="1:3" ht="12.75">
      <c r="A124" s="2">
        <f>+A121+1</f>
        <v>97</v>
      </c>
      <c r="B124" s="2" t="s">
        <v>151</v>
      </c>
      <c r="C124" s="2" t="s">
        <v>152</v>
      </c>
    </row>
    <row r="125" spans="1:3" ht="12.75">
      <c r="A125" s="2">
        <f aca="true" t="shared" si="8" ref="A125:A136">+A124+1</f>
        <v>98</v>
      </c>
      <c r="B125" s="28" t="s">
        <v>153</v>
      </c>
      <c r="C125" s="27" t="s">
        <v>154</v>
      </c>
    </row>
    <row r="126" spans="1:3" ht="12.75">
      <c r="A126" s="2">
        <f t="shared" si="8"/>
        <v>99</v>
      </c>
      <c r="B126" s="28" t="s">
        <v>155</v>
      </c>
      <c r="C126" s="27" t="s">
        <v>154</v>
      </c>
    </row>
    <row r="127" spans="1:3" ht="12.75">
      <c r="A127" s="2">
        <f t="shared" si="8"/>
        <v>100</v>
      </c>
      <c r="B127" s="23" t="s">
        <v>156</v>
      </c>
      <c r="C127" s="20" t="s">
        <v>157</v>
      </c>
    </row>
    <row r="128" spans="1:3" ht="12.75">
      <c r="A128" s="2">
        <f t="shared" si="8"/>
        <v>101</v>
      </c>
      <c r="B128" s="28" t="s">
        <v>158</v>
      </c>
      <c r="C128" s="2" t="s">
        <v>159</v>
      </c>
    </row>
    <row r="129" spans="1:3" ht="12.75">
      <c r="A129" s="2">
        <f t="shared" si="8"/>
        <v>102</v>
      </c>
      <c r="B129" s="20" t="s">
        <v>160</v>
      </c>
      <c r="C129" s="11" t="s">
        <v>159</v>
      </c>
    </row>
    <row r="130" spans="1:3" ht="12.75">
      <c r="A130" s="2">
        <f t="shared" si="8"/>
        <v>103</v>
      </c>
      <c r="B130" s="14" t="s">
        <v>161</v>
      </c>
      <c r="C130" s="11" t="s">
        <v>159</v>
      </c>
    </row>
    <row r="131" spans="1:3" ht="12.75">
      <c r="A131" s="2">
        <f t="shared" si="8"/>
        <v>104</v>
      </c>
      <c r="B131" s="14" t="s">
        <v>162</v>
      </c>
      <c r="C131" s="11" t="s">
        <v>159</v>
      </c>
    </row>
    <row r="132" spans="1:3" ht="12.75">
      <c r="A132" s="2">
        <f t="shared" si="8"/>
        <v>105</v>
      </c>
      <c r="B132" t="s">
        <v>163</v>
      </c>
      <c r="C132" s="2" t="s">
        <v>147</v>
      </c>
    </row>
    <row r="133" spans="1:3" ht="12.75">
      <c r="A133" s="2">
        <f t="shared" si="8"/>
        <v>106</v>
      </c>
      <c r="B133" t="s">
        <v>164</v>
      </c>
      <c r="C133" s="11" t="s">
        <v>147</v>
      </c>
    </row>
    <row r="134" spans="1:3" ht="12.75">
      <c r="A134" s="2">
        <f t="shared" si="8"/>
        <v>107</v>
      </c>
      <c r="B134" t="s">
        <v>165</v>
      </c>
      <c r="C134" s="11" t="s">
        <v>166</v>
      </c>
    </row>
    <row r="135" spans="1:3" ht="12.75">
      <c r="A135" s="2">
        <f t="shared" si="8"/>
        <v>108</v>
      </c>
      <c r="B135" s="23" t="s">
        <v>167</v>
      </c>
      <c r="C135" s="11" t="s">
        <v>166</v>
      </c>
    </row>
    <row r="136" spans="1:4" ht="15.75" thickBot="1">
      <c r="A136" s="2">
        <f t="shared" si="8"/>
        <v>109</v>
      </c>
      <c r="B136" s="34" t="s">
        <v>168</v>
      </c>
      <c r="C136" s="29" t="s">
        <v>21</v>
      </c>
      <c r="D136" s="17">
        <f>106-94+1</f>
        <v>13</v>
      </c>
    </row>
    <row r="137" spans="1:4" ht="15.75" thickTop="1">
      <c r="A137" s="2"/>
      <c r="B137" s="24"/>
      <c r="C137" s="21"/>
      <c r="D137" s="17"/>
    </row>
    <row r="138" spans="1:3" ht="12.75">
      <c r="A138" s="2" t="s">
        <v>40</v>
      </c>
      <c r="B138" s="9" t="s">
        <v>169</v>
      </c>
      <c r="C138" s="2"/>
    </row>
    <row r="139" spans="1:3" ht="12.75">
      <c r="A139" s="2">
        <f>+A136+1</f>
        <v>110</v>
      </c>
      <c r="B139" s="2" t="s">
        <v>170</v>
      </c>
      <c r="C139" s="2" t="s">
        <v>171</v>
      </c>
    </row>
    <row r="140" spans="1:3" ht="12.75">
      <c r="A140" s="2">
        <f>+A139+1</f>
        <v>111</v>
      </c>
      <c r="B140" s="11" t="s">
        <v>172</v>
      </c>
      <c r="C140" s="11" t="s">
        <v>105</v>
      </c>
    </row>
    <row r="141" spans="1:3" ht="12.75">
      <c r="A141" s="2">
        <f>+A140+1</f>
        <v>112</v>
      </c>
      <c r="B141" s="23" t="s">
        <v>271</v>
      </c>
      <c r="C141" s="23" t="s">
        <v>233</v>
      </c>
    </row>
    <row r="142" spans="1:4" ht="15.75" thickBot="1">
      <c r="A142" s="2">
        <f>+A141+1</f>
        <v>113</v>
      </c>
      <c r="B142" s="26" t="s">
        <v>173</v>
      </c>
      <c r="C142" s="16" t="s">
        <v>21</v>
      </c>
      <c r="D142" s="17">
        <f>110-107+1</f>
        <v>4</v>
      </c>
    </row>
    <row r="143" spans="1:3" ht="13.5" thickTop="1">
      <c r="A143" s="2"/>
      <c r="B143" s="20"/>
      <c r="C143" s="11"/>
    </row>
    <row r="144" spans="1:3" ht="12.75">
      <c r="A144" s="2"/>
      <c r="B144" s="9" t="s">
        <v>174</v>
      </c>
      <c r="C144" s="11"/>
    </row>
    <row r="145" spans="1:3" ht="12.75">
      <c r="A145" s="2">
        <f>+A142+1</f>
        <v>114</v>
      </c>
      <c r="B145" s="28" t="s">
        <v>175</v>
      </c>
      <c r="C145" s="11" t="s">
        <v>176</v>
      </c>
    </row>
    <row r="146" spans="1:3" ht="12.75">
      <c r="A146" s="38">
        <f>+A145+1</f>
        <v>115</v>
      </c>
      <c r="B146" s="39" t="s">
        <v>177</v>
      </c>
      <c r="C146" s="40" t="s">
        <v>157</v>
      </c>
    </row>
    <row r="147" spans="1:3" ht="12.75">
      <c r="A147" s="38">
        <f>+A146+1</f>
        <v>116</v>
      </c>
      <c r="B147" s="2" t="s">
        <v>178</v>
      </c>
      <c r="C147" s="2" t="s">
        <v>179</v>
      </c>
    </row>
    <row r="148" spans="1:4" ht="15.75" thickBot="1">
      <c r="A148" s="38">
        <f>+A147+1</f>
        <v>117</v>
      </c>
      <c r="B148" s="29" t="s">
        <v>180</v>
      </c>
      <c r="C148" s="29" t="s">
        <v>21</v>
      </c>
      <c r="D148" s="17">
        <f>114-111+1</f>
        <v>4</v>
      </c>
    </row>
    <row r="149" spans="1:3" ht="13.5" thickTop="1">
      <c r="A149" s="2" t="s">
        <v>40</v>
      </c>
      <c r="B149" s="2" t="s">
        <v>40</v>
      </c>
      <c r="C149" s="11"/>
    </row>
    <row r="150" spans="1:3" ht="12.75">
      <c r="A150" s="2"/>
      <c r="B150" s="18" t="s">
        <v>181</v>
      </c>
      <c r="C150" s="2"/>
    </row>
    <row r="151" spans="1:3" ht="12.75">
      <c r="A151" s="2">
        <f>+A148+1</f>
        <v>118</v>
      </c>
      <c r="B151" s="21" t="s">
        <v>182</v>
      </c>
      <c r="C151" s="2" t="s">
        <v>183</v>
      </c>
    </row>
    <row r="152" spans="1:3" ht="12.75">
      <c r="A152" s="2">
        <f aca="true" t="shared" si="9" ref="A152:A158">+A151+1</f>
        <v>119</v>
      </c>
      <c r="B152" s="31" t="s">
        <v>184</v>
      </c>
      <c r="C152" s="2" t="s">
        <v>185</v>
      </c>
    </row>
    <row r="153" spans="1:3" ht="12.75">
      <c r="A153" s="2">
        <f t="shared" si="9"/>
        <v>120</v>
      </c>
      <c r="B153" s="31" t="s">
        <v>186</v>
      </c>
      <c r="C153" s="2" t="s">
        <v>187</v>
      </c>
    </row>
    <row r="154" spans="1:3" ht="12.75">
      <c r="A154" s="2">
        <f t="shared" si="9"/>
        <v>121</v>
      </c>
      <c r="B154" s="31" t="s">
        <v>188</v>
      </c>
      <c r="C154" s="2" t="s">
        <v>189</v>
      </c>
    </row>
    <row r="155" spans="1:3" ht="12.75">
      <c r="A155" s="2">
        <f t="shared" si="9"/>
        <v>122</v>
      </c>
      <c r="B155" s="31" t="s">
        <v>190</v>
      </c>
      <c r="C155" s="2" t="s">
        <v>191</v>
      </c>
    </row>
    <row r="156" spans="1:3" ht="12.75">
      <c r="A156" s="2">
        <f t="shared" si="9"/>
        <v>123</v>
      </c>
      <c r="B156" s="31" t="s">
        <v>192</v>
      </c>
      <c r="C156" s="23" t="s">
        <v>193</v>
      </c>
    </row>
    <row r="157" spans="1:3" ht="12.75">
      <c r="A157" s="2">
        <f t="shared" si="9"/>
        <v>124</v>
      </c>
      <c r="B157" s="21" t="s">
        <v>194</v>
      </c>
      <c r="C157" s="23" t="s">
        <v>195</v>
      </c>
    </row>
    <row r="158" spans="1:4" ht="15.75" thickBot="1">
      <c r="A158" s="2">
        <f t="shared" si="9"/>
        <v>125</v>
      </c>
      <c r="B158" s="32" t="s">
        <v>196</v>
      </c>
      <c r="C158" s="29" t="s">
        <v>21</v>
      </c>
      <c r="D158" s="17">
        <f>122-115+1</f>
        <v>8</v>
      </c>
    </row>
    <row r="159" spans="1:3" ht="13.5" thickTop="1">
      <c r="A159" s="2"/>
      <c r="B159" s="2"/>
      <c r="C159" s="11"/>
    </row>
    <row r="160" spans="1:3" ht="12.75">
      <c r="A160" s="2"/>
      <c r="B160" s="18" t="s">
        <v>197</v>
      </c>
      <c r="C160" s="2"/>
    </row>
    <row r="161" spans="1:3" ht="12.75">
      <c r="A161" s="2">
        <f>+A158+1</f>
        <v>126</v>
      </c>
      <c r="B161" t="s">
        <v>198</v>
      </c>
      <c r="C161" s="11" t="s">
        <v>199</v>
      </c>
    </row>
    <row r="162" spans="1:3" ht="12.75">
      <c r="A162" s="2">
        <f>+A161+1</f>
        <v>127</v>
      </c>
      <c r="B162" s="14" t="s">
        <v>200</v>
      </c>
      <c r="C162" s="14" t="s">
        <v>201</v>
      </c>
    </row>
    <row r="163" spans="1:4" ht="15">
      <c r="A163" s="2">
        <f>+A162+1</f>
        <v>128</v>
      </c>
      <c r="B163" s="47" t="s">
        <v>202</v>
      </c>
      <c r="C163" s="11" t="s">
        <v>145</v>
      </c>
      <c r="D163" s="17" t="s">
        <v>40</v>
      </c>
    </row>
    <row r="164" spans="1:4" ht="15.75" thickBot="1">
      <c r="A164" s="2">
        <f>+A163+1</f>
        <v>129</v>
      </c>
      <c r="B164" s="32" t="s">
        <v>274</v>
      </c>
      <c r="C164" s="15" t="s">
        <v>21</v>
      </c>
      <c r="D164" s="17">
        <f>127-124+1</f>
        <v>4</v>
      </c>
    </row>
    <row r="165" spans="1:3" ht="13.5" thickTop="1">
      <c r="A165" s="2"/>
      <c r="B165" s="11"/>
      <c r="C165" s="11"/>
    </row>
    <row r="166" spans="1:3" ht="12.75">
      <c r="A166" s="2"/>
      <c r="B166" s="18" t="s">
        <v>203</v>
      </c>
      <c r="C166" s="11"/>
    </row>
    <row r="167" spans="1:3" ht="12.75">
      <c r="A167" s="2">
        <f>+A164+1</f>
        <v>130</v>
      </c>
      <c r="B167" s="21" t="s">
        <v>204</v>
      </c>
      <c r="C167" s="11" t="s">
        <v>205</v>
      </c>
    </row>
    <row r="168" spans="1:3" ht="12.75">
      <c r="A168" s="2">
        <f>+A167+1</f>
        <v>131</v>
      </c>
      <c r="B168" s="11" t="s">
        <v>206</v>
      </c>
      <c r="C168" s="11" t="s">
        <v>147</v>
      </c>
    </row>
    <row r="169" spans="1:3" ht="12.75">
      <c r="A169" s="2">
        <f>+A168+1</f>
        <v>132</v>
      </c>
      <c r="B169" s="23" t="s">
        <v>273</v>
      </c>
      <c r="C169" s="23" t="s">
        <v>74</v>
      </c>
    </row>
    <row r="170" spans="1:3" ht="12.75">
      <c r="A170" s="2">
        <f>+A169+1</f>
        <v>133</v>
      </c>
      <c r="B170" s="14" t="s">
        <v>207</v>
      </c>
      <c r="C170" s="23" t="s">
        <v>74</v>
      </c>
    </row>
    <row r="171" spans="1:4" ht="15.75" thickBot="1">
      <c r="A171" s="2">
        <f>+A170+1</f>
        <v>134</v>
      </c>
      <c r="B171" s="53" t="s">
        <v>297</v>
      </c>
      <c r="C171" s="32" t="s">
        <v>293</v>
      </c>
      <c r="D171" s="17">
        <f>136-132+1</f>
        <v>5</v>
      </c>
    </row>
    <row r="172" spans="1:4" ht="13.5" thickTop="1">
      <c r="A172" s="2" t="s">
        <v>40</v>
      </c>
      <c r="B172" s="2"/>
      <c r="C172" s="2"/>
      <c r="D172" s="1" t="s">
        <v>40</v>
      </c>
    </row>
    <row r="173" spans="1:3" ht="12.75">
      <c r="A173" s="2"/>
      <c r="B173" s="18" t="s">
        <v>208</v>
      </c>
      <c r="C173" s="2"/>
    </row>
    <row r="174" spans="1:3" ht="12.75">
      <c r="A174" s="2">
        <f>+A171+1</f>
        <v>135</v>
      </c>
      <c r="B174" s="30" t="s">
        <v>209</v>
      </c>
      <c r="C174" s="2" t="s">
        <v>210</v>
      </c>
    </row>
    <row r="175" spans="1:3" ht="12.75">
      <c r="A175" s="2">
        <f>+A174+1</f>
        <v>136</v>
      </c>
      <c r="B175" s="41" t="s">
        <v>211</v>
      </c>
      <c r="C175" s="21" t="s">
        <v>30</v>
      </c>
    </row>
    <row r="176" spans="1:3" ht="12.75">
      <c r="A176" s="2">
        <f>+A175+1</f>
        <v>137</v>
      </c>
      <c r="B176" s="24" t="s">
        <v>212</v>
      </c>
      <c r="C176" s="21" t="s">
        <v>30</v>
      </c>
    </row>
    <row r="177" spans="1:3" ht="12.75">
      <c r="A177" s="2">
        <f>+A176+1</f>
        <v>138</v>
      </c>
      <c r="B177" s="23" t="s">
        <v>213</v>
      </c>
      <c r="C177" s="23" t="s">
        <v>74</v>
      </c>
    </row>
    <row r="178" spans="1:3" ht="12.75">
      <c r="A178" s="2">
        <f>+A177+1</f>
        <v>139</v>
      </c>
      <c r="B178" s="47" t="s">
        <v>299</v>
      </c>
      <c r="C178" s="23" t="s">
        <v>74</v>
      </c>
    </row>
    <row r="179" spans="1:4" ht="13.5" thickBot="1">
      <c r="A179" s="2">
        <f>+A178+1</f>
        <v>140</v>
      </c>
      <c r="B179" s="15" t="s">
        <v>214</v>
      </c>
      <c r="C179" s="15" t="s">
        <v>21</v>
      </c>
      <c r="D179" s="1">
        <f>136-131+1</f>
        <v>6</v>
      </c>
    </row>
    <row r="180" spans="1:3" ht="13.5" thickTop="1">
      <c r="A180" s="2"/>
      <c r="B180" s="2"/>
      <c r="C180" s="2"/>
    </row>
    <row r="181" spans="1:3" ht="12.75">
      <c r="A181" s="2"/>
      <c r="B181" s="18" t="s">
        <v>215</v>
      </c>
      <c r="C181" s="2"/>
    </row>
    <row r="182" spans="1:3" ht="12.75">
      <c r="A182" s="2">
        <f>+A179+1</f>
        <v>141</v>
      </c>
      <c r="B182" t="s">
        <v>216</v>
      </c>
      <c r="C182" s="2" t="s">
        <v>217</v>
      </c>
    </row>
    <row r="183" spans="1:3" ht="12.75">
      <c r="A183" s="2">
        <f>+A182+1</f>
        <v>142</v>
      </c>
      <c r="B183" t="s">
        <v>218</v>
      </c>
      <c r="C183" s="11" t="s">
        <v>219</v>
      </c>
    </row>
    <row r="184" spans="1:3" ht="12.75">
      <c r="A184" s="2">
        <f>+A183+1</f>
        <v>143</v>
      </c>
      <c r="B184" s="11" t="s">
        <v>220</v>
      </c>
      <c r="C184" s="11" t="s">
        <v>105</v>
      </c>
    </row>
    <row r="185" spans="1:3" ht="12.75">
      <c r="A185" s="2">
        <f>+A184+1</f>
        <v>144</v>
      </c>
      <c r="B185" s="14" t="s">
        <v>298</v>
      </c>
      <c r="C185" s="11" t="s">
        <v>105</v>
      </c>
    </row>
    <row r="186" spans="1:4" ht="13.5" thickBot="1">
      <c r="A186" s="2">
        <f>+A185+1</f>
        <v>145</v>
      </c>
      <c r="B186" s="16" t="s">
        <v>277</v>
      </c>
      <c r="C186" s="15" t="s">
        <v>21</v>
      </c>
      <c r="D186" s="1">
        <f>147-143+1</f>
        <v>5</v>
      </c>
    </row>
    <row r="187" spans="1:3" ht="13.5" thickTop="1">
      <c r="A187" s="2"/>
      <c r="C187" s="2"/>
    </row>
    <row r="188" spans="1:3" ht="12.75">
      <c r="A188" s="2"/>
      <c r="B188" s="18" t="s">
        <v>221</v>
      </c>
      <c r="C188" s="2"/>
    </row>
    <row r="189" spans="1:3" ht="12.75">
      <c r="A189" s="2">
        <f>+A186+1</f>
        <v>146</v>
      </c>
      <c r="B189" s="2" t="s">
        <v>222</v>
      </c>
      <c r="C189" s="2" t="s">
        <v>217</v>
      </c>
    </row>
    <row r="190" spans="1:4" ht="12.75">
      <c r="A190" s="2">
        <f>+A189+1</f>
        <v>147</v>
      </c>
      <c r="B190" s="23" t="s">
        <v>223</v>
      </c>
      <c r="C190" s="21" t="s">
        <v>30</v>
      </c>
      <c r="D190" s="1" t="s">
        <v>40</v>
      </c>
    </row>
    <row r="191" spans="1:3" ht="12.75">
      <c r="A191" s="2">
        <f>+A190+1</f>
        <v>148</v>
      </c>
      <c r="B191" s="42" t="s">
        <v>224</v>
      </c>
      <c r="C191" s="21" t="s">
        <v>30</v>
      </c>
    </row>
    <row r="192" spans="1:3" ht="12.75">
      <c r="A192" s="2">
        <f>+A191+1</f>
        <v>149</v>
      </c>
      <c r="B192" s="43" t="s">
        <v>225</v>
      </c>
      <c r="C192" s="14" t="s">
        <v>201</v>
      </c>
    </row>
    <row r="193" spans="1:3" ht="12.75">
      <c r="A193" s="2">
        <f>+A192+1</f>
        <v>150</v>
      </c>
      <c r="B193" s="23" t="s">
        <v>226</v>
      </c>
      <c r="C193" s="23" t="s">
        <v>74</v>
      </c>
    </row>
    <row r="194" spans="1:4" ht="13.5" thickBot="1">
      <c r="A194" s="2">
        <f>+A193+1</f>
        <v>151</v>
      </c>
      <c r="B194" s="15" t="s">
        <v>260</v>
      </c>
      <c r="C194" s="15" t="s">
        <v>21</v>
      </c>
      <c r="D194" s="1">
        <f>146-141+1</f>
        <v>6</v>
      </c>
    </row>
    <row r="195" spans="1:4" ht="13.5" thickTop="1">
      <c r="A195" s="2" t="s">
        <v>40</v>
      </c>
      <c r="B195" s="2"/>
      <c r="C195" s="2"/>
      <c r="D195" s="1">
        <f>SUM(D8:D194)</f>
        <v>151</v>
      </c>
    </row>
    <row r="196" spans="1:2" ht="12.75">
      <c r="A196" s="44" t="s">
        <v>227</v>
      </c>
      <c r="B196" s="45"/>
    </row>
    <row r="197" spans="1:2" ht="4.5" customHeight="1">
      <c r="A197" s="46"/>
      <c r="B197" s="31"/>
    </row>
    <row r="198" spans="1:2" ht="12.75">
      <c r="A198" s="46"/>
      <c r="B198" s="18" t="s">
        <v>14</v>
      </c>
    </row>
    <row r="199" spans="1:4" ht="13.5" thickBot="1">
      <c r="A199" s="42">
        <f>+A194+1</f>
        <v>152</v>
      </c>
      <c r="B199" s="32" t="s">
        <v>304</v>
      </c>
      <c r="C199" s="15" t="s">
        <v>21</v>
      </c>
      <c r="D199" s="1">
        <v>1</v>
      </c>
    </row>
    <row r="200" spans="1:4" s="31" customFormat="1" ht="13.5" thickTop="1">
      <c r="A200" s="46"/>
      <c r="D200" s="50"/>
    </row>
    <row r="201" spans="1:2" s="31" customFormat="1" ht="12.75">
      <c r="A201" s="46"/>
      <c r="B201" s="9" t="s">
        <v>41</v>
      </c>
    </row>
    <row r="202" spans="1:4" s="31" customFormat="1" ht="12.75">
      <c r="A202" s="42">
        <f>+A199+1</f>
        <v>153</v>
      </c>
      <c r="B202" s="23" t="s">
        <v>302</v>
      </c>
      <c r="C202" s="28" t="s">
        <v>43</v>
      </c>
      <c r="D202" s="50"/>
    </row>
    <row r="203" spans="1:4" s="31" customFormat="1" ht="12.75">
      <c r="A203" s="42">
        <f>+A202+1</f>
        <v>154</v>
      </c>
      <c r="B203" s="23" t="s">
        <v>303</v>
      </c>
      <c r="C203" t="s">
        <v>166</v>
      </c>
      <c r="D203" s="50"/>
    </row>
    <row r="204" spans="1:4" s="31" customFormat="1" ht="13.5" thickBot="1">
      <c r="A204" s="42">
        <f>+A203+1</f>
        <v>155</v>
      </c>
      <c r="B204" s="15" t="s">
        <v>276</v>
      </c>
      <c r="C204" s="15" t="s">
        <v>55</v>
      </c>
      <c r="D204" s="50">
        <v>3</v>
      </c>
    </row>
    <row r="205" spans="1:4" s="31" customFormat="1" ht="13.5" thickTop="1">
      <c r="A205" s="46"/>
      <c r="D205" s="50"/>
    </row>
    <row r="206" spans="1:2" ht="13.5" customHeight="1">
      <c r="A206" s="46"/>
      <c r="B206" s="9" t="s">
        <v>120</v>
      </c>
    </row>
    <row r="207" spans="1:3" ht="13.5" customHeight="1">
      <c r="A207" s="42">
        <f>+A204+1</f>
        <v>156</v>
      </c>
      <c r="B207" t="s">
        <v>285</v>
      </c>
      <c r="C207" t="s">
        <v>166</v>
      </c>
    </row>
    <row r="208" spans="1:3" ht="13.5" customHeight="1">
      <c r="A208" s="42">
        <f>+A207+1</f>
        <v>157</v>
      </c>
      <c r="B208" s="14" t="s">
        <v>282</v>
      </c>
      <c r="C208" t="s">
        <v>166</v>
      </c>
    </row>
    <row r="209" spans="1:4" ht="13.5" customHeight="1" thickBot="1">
      <c r="A209" s="42">
        <f>+A208+1</f>
        <v>158</v>
      </c>
      <c r="B209" s="32" t="s">
        <v>308</v>
      </c>
      <c r="C209" s="32" t="s">
        <v>284</v>
      </c>
      <c r="D209" s="1">
        <v>3</v>
      </c>
    </row>
    <row r="210" spans="1:3" ht="13.5" customHeight="1" thickTop="1">
      <c r="A210" s="42"/>
      <c r="B210" s="14"/>
      <c r="C210" s="23"/>
    </row>
    <row r="211" spans="1:3" ht="13.5" customHeight="1">
      <c r="A211" s="42"/>
      <c r="B211" s="9" t="s">
        <v>294</v>
      </c>
      <c r="C211" s="11"/>
    </row>
    <row r="212" spans="1:4" ht="13.5" customHeight="1" thickBot="1">
      <c r="A212" s="42">
        <f>+A209+1</f>
        <v>159</v>
      </c>
      <c r="B212" s="32" t="s">
        <v>295</v>
      </c>
      <c r="C212" s="15" t="s">
        <v>62</v>
      </c>
      <c r="D212" s="1">
        <v>1</v>
      </c>
    </row>
    <row r="213" spans="1:2" ht="13.5" customHeight="1" thickTop="1">
      <c r="A213" s="46"/>
      <c r="B213" s="31"/>
    </row>
    <row r="214" spans="1:3" ht="12.75">
      <c r="A214" s="52" t="s">
        <v>40</v>
      </c>
      <c r="B214" s="9" t="s">
        <v>305</v>
      </c>
      <c r="C214" s="11"/>
    </row>
    <row r="215" spans="1:4" ht="13.5" thickBot="1">
      <c r="A215" s="42">
        <f>+A212+1</f>
        <v>160</v>
      </c>
      <c r="B215" s="32" t="s">
        <v>292</v>
      </c>
      <c r="C215" s="15" t="s">
        <v>145</v>
      </c>
      <c r="D215" s="1">
        <v>1</v>
      </c>
    </row>
    <row r="216" spans="1:2" ht="13.5" thickTop="1">
      <c r="A216" s="46"/>
      <c r="B216" s="31"/>
    </row>
    <row r="217" spans="2:3" ht="12.75">
      <c r="B217" s="9" t="s">
        <v>97</v>
      </c>
      <c r="C217" s="23" t="s">
        <v>40</v>
      </c>
    </row>
    <row r="218" spans="1:3" ht="12.75">
      <c r="A218">
        <f>+A215+1</f>
        <v>161</v>
      </c>
      <c r="B218" s="23" t="s">
        <v>252</v>
      </c>
      <c r="C218" s="27" t="s">
        <v>104</v>
      </c>
    </row>
    <row r="219" spans="1:3" ht="12.75">
      <c r="A219">
        <f aca="true" t="shared" si="10" ref="A219:A226">+A218+1</f>
        <v>162</v>
      </c>
      <c r="B219" t="s">
        <v>234</v>
      </c>
      <c r="C219" s="23" t="s">
        <v>74</v>
      </c>
    </row>
    <row r="220" spans="1:3" ht="12.75">
      <c r="A220">
        <f t="shared" si="10"/>
        <v>163</v>
      </c>
      <c r="B220" t="s">
        <v>235</v>
      </c>
      <c r="C220" s="23" t="s">
        <v>74</v>
      </c>
    </row>
    <row r="221" spans="1:3" ht="12.75">
      <c r="A221">
        <f t="shared" si="10"/>
        <v>164</v>
      </c>
      <c r="B221" t="s">
        <v>236</v>
      </c>
      <c r="C221" s="23" t="s">
        <v>74</v>
      </c>
    </row>
    <row r="222" spans="1:3" ht="12.75">
      <c r="A222">
        <f t="shared" si="10"/>
        <v>165</v>
      </c>
      <c r="B222" t="s">
        <v>237</v>
      </c>
      <c r="C222" s="23" t="s">
        <v>74</v>
      </c>
    </row>
    <row r="223" spans="1:3" ht="12.75">
      <c r="A223">
        <f t="shared" si="10"/>
        <v>166</v>
      </c>
      <c r="B223" t="s">
        <v>238</v>
      </c>
      <c r="C223" s="23" t="s">
        <v>74</v>
      </c>
    </row>
    <row r="224" spans="1:3" ht="12.75">
      <c r="A224">
        <f t="shared" si="10"/>
        <v>167</v>
      </c>
      <c r="B224" t="s">
        <v>239</v>
      </c>
      <c r="C224" s="23" t="s">
        <v>74</v>
      </c>
    </row>
    <row r="225" spans="1:3" ht="12.75">
      <c r="A225">
        <f t="shared" si="10"/>
        <v>168</v>
      </c>
      <c r="B225" s="23" t="s">
        <v>240</v>
      </c>
      <c r="C225" s="23" t="s">
        <v>74</v>
      </c>
    </row>
    <row r="226" spans="1:4" ht="15.75" thickBot="1">
      <c r="A226">
        <f t="shared" si="10"/>
        <v>169</v>
      </c>
      <c r="B226" s="32" t="s">
        <v>300</v>
      </c>
      <c r="C226" s="15" t="s">
        <v>309</v>
      </c>
      <c r="D226" s="17">
        <f>169-161+1</f>
        <v>9</v>
      </c>
    </row>
    <row r="227" ht="13.5" thickTop="1"/>
    <row r="228" ht="12.75">
      <c r="B228" s="9" t="s">
        <v>109</v>
      </c>
    </row>
    <row r="229" spans="1:3" ht="12.75">
      <c r="A229">
        <f>+A226+1</f>
        <v>170</v>
      </c>
      <c r="B229" t="s">
        <v>241</v>
      </c>
      <c r="C229" s="23" t="s">
        <v>74</v>
      </c>
    </row>
    <row r="230" spans="1:3" ht="12.75">
      <c r="A230">
        <f>+A229+1</f>
        <v>171</v>
      </c>
      <c r="B230" t="s">
        <v>242</v>
      </c>
      <c r="C230" s="23" t="s">
        <v>74</v>
      </c>
    </row>
    <row r="231" spans="1:3" ht="12.75">
      <c r="A231">
        <f>+A230+1</f>
        <v>172</v>
      </c>
      <c r="B231" t="s">
        <v>243</v>
      </c>
      <c r="C231" s="23" t="s">
        <v>74</v>
      </c>
    </row>
    <row r="232" spans="1:3" ht="12.75">
      <c r="A232">
        <f>+A231+1</f>
        <v>173</v>
      </c>
      <c r="B232" s="23" t="s">
        <v>244</v>
      </c>
      <c r="C232" s="23" t="s">
        <v>74</v>
      </c>
    </row>
    <row r="233" spans="1:4" ht="13.5" thickBot="1">
      <c r="A233">
        <f>+A232+1</f>
        <v>174</v>
      </c>
      <c r="B233" s="32" t="s">
        <v>307</v>
      </c>
      <c r="C233" s="32" t="s">
        <v>74</v>
      </c>
      <c r="D233" s="1">
        <v>5</v>
      </c>
    </row>
    <row r="234" spans="2:4" ht="15.75" thickTop="1">
      <c r="B234" s="23"/>
      <c r="C234" s="23"/>
      <c r="D234" s="17"/>
    </row>
    <row r="235" ht="12.75">
      <c r="B235" s="37" t="s">
        <v>150</v>
      </c>
    </row>
    <row r="236" spans="1:3" ht="12.75">
      <c r="A236">
        <f>+A233+1</f>
        <v>175</v>
      </c>
      <c r="B236" t="s">
        <v>246</v>
      </c>
      <c r="C236" t="s">
        <v>166</v>
      </c>
    </row>
    <row r="237" spans="1:3" ht="12.75">
      <c r="A237">
        <f>+A236+1</f>
        <v>176</v>
      </c>
      <c r="B237" t="s">
        <v>247</v>
      </c>
      <c r="C237" s="27" t="s">
        <v>145</v>
      </c>
    </row>
    <row r="238" spans="1:3" ht="12.75">
      <c r="A238">
        <f>+A237+1</f>
        <v>177</v>
      </c>
      <c r="B238" t="s">
        <v>248</v>
      </c>
      <c r="C238" t="s">
        <v>166</v>
      </c>
    </row>
    <row r="239" spans="1:3" ht="12.75">
      <c r="A239">
        <f>+A238+1</f>
        <v>178</v>
      </c>
      <c r="B239" t="s">
        <v>249</v>
      </c>
      <c r="C239" t="s">
        <v>166</v>
      </c>
    </row>
    <row r="240" spans="1:3" ht="12.75">
      <c r="A240">
        <f>+A239+1</f>
        <v>179</v>
      </c>
      <c r="B240" s="23" t="s">
        <v>250</v>
      </c>
      <c r="C240" t="s">
        <v>166</v>
      </c>
    </row>
    <row r="241" spans="1:4" ht="13.5" thickBot="1">
      <c r="A241">
        <f>+A240+1</f>
        <v>180</v>
      </c>
      <c r="B241" s="32" t="s">
        <v>251</v>
      </c>
      <c r="C241" s="32" t="s">
        <v>166</v>
      </c>
      <c r="D241" s="1">
        <f>175-170+1</f>
        <v>6</v>
      </c>
    </row>
    <row r="242" spans="2:3" ht="13.5" thickTop="1">
      <c r="B242" s="23"/>
      <c r="C242" s="23"/>
    </row>
    <row r="243" spans="2:3" ht="15">
      <c r="B243" s="55" t="s">
        <v>310</v>
      </c>
      <c r="C243" s="23"/>
    </row>
    <row r="244" spans="1:4" ht="13.5" thickBot="1">
      <c r="A244">
        <f>+A241+1</f>
        <v>181</v>
      </c>
      <c r="B244" s="32" t="s">
        <v>306</v>
      </c>
      <c r="C244" s="25" t="s">
        <v>201</v>
      </c>
      <c r="D244" s="1">
        <v>1</v>
      </c>
    </row>
    <row r="245" spans="2:3" ht="13.5" thickTop="1">
      <c r="B245" s="23"/>
      <c r="C245" s="23"/>
    </row>
    <row r="246" ht="12.75">
      <c r="B246" s="37" t="s">
        <v>254</v>
      </c>
    </row>
    <row r="247" spans="1:3" ht="12.75">
      <c r="A247">
        <f>+A244+1</f>
        <v>182</v>
      </c>
      <c r="B247" s="23" t="s">
        <v>255</v>
      </c>
      <c r="C247" s="23" t="s">
        <v>74</v>
      </c>
    </row>
    <row r="248" spans="1:4" ht="13.5" thickBot="1">
      <c r="A248">
        <f>+A247+1</f>
        <v>183</v>
      </c>
      <c r="B248" s="32" t="s">
        <v>256</v>
      </c>
      <c r="C248" s="32" t="s">
        <v>74</v>
      </c>
      <c r="D248" s="1">
        <v>2</v>
      </c>
    </row>
    <row r="249" ht="13.5" thickTop="1">
      <c r="D249" s="1" t="s">
        <v>40</v>
      </c>
    </row>
    <row r="250" ht="12.75">
      <c r="B250" s="18" t="s">
        <v>208</v>
      </c>
    </row>
    <row r="251" spans="1:4" ht="13.5" thickBot="1">
      <c r="A251">
        <f>+A248+1</f>
        <v>184</v>
      </c>
      <c r="B251" s="15" t="s">
        <v>257</v>
      </c>
      <c r="C251" s="15" t="s">
        <v>74</v>
      </c>
      <c r="D251" s="1">
        <v>1</v>
      </c>
    </row>
    <row r="252" spans="2:3" ht="13.5" thickTop="1">
      <c r="B252" s="14"/>
      <c r="C252" s="14"/>
    </row>
    <row r="253" spans="2:3" ht="12.75">
      <c r="B253" s="18" t="s">
        <v>221</v>
      </c>
      <c r="C253" s="23"/>
    </row>
    <row r="254" spans="1:4" ht="13.5" thickBot="1">
      <c r="A254">
        <f>+A251+1</f>
        <v>185</v>
      </c>
      <c r="B254" s="15" t="s">
        <v>259</v>
      </c>
      <c r="C254" s="32" t="s">
        <v>74</v>
      </c>
      <c r="D254" s="1">
        <v>1</v>
      </c>
    </row>
    <row r="255" ht="15" customHeight="1" thickTop="1">
      <c r="D255" s="1">
        <f>SUM(D199:D254)</f>
        <v>34</v>
      </c>
    </row>
    <row r="256" ht="15" customHeight="1">
      <c r="D256" s="1">
        <f>+D195+D255</f>
        <v>185</v>
      </c>
    </row>
    <row r="258" ht="15">
      <c r="B258" s="55"/>
    </row>
    <row r="260" spans="2:3" ht="12.75">
      <c r="B260" t="s">
        <v>40</v>
      </c>
      <c r="C260" t="s">
        <v>40</v>
      </c>
    </row>
  </sheetData>
  <sheetProtection/>
  <mergeCells count="2">
    <mergeCell ref="A1:C1"/>
    <mergeCell ref="A2:C2"/>
  </mergeCells>
  <printOptions/>
  <pageMargins left="0.7874015748031497" right="0.7874015748031497" top="0.5905511811023623" bottom="0.5905511811023623" header="0" footer="0"/>
  <pageSetup horizontalDpi="600" verticalDpi="600" orientation="portrait" scale="80" r:id="rId1"/>
  <headerFooter alignWithMargins="0">
    <oddHeader>&amp;C&amp;A</oddHeader>
    <oddFooter>&amp;CPágina &amp;P de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</sheetPr>
  <dimension ref="A1:D259"/>
  <sheetViews>
    <sheetView zoomScalePageLayoutView="0" workbookViewId="0" topLeftCell="A226">
      <selection activeCell="B229" sqref="B229"/>
    </sheetView>
  </sheetViews>
  <sheetFormatPr defaultColWidth="11.421875" defaultRowHeight="12.75"/>
  <cols>
    <col min="1" max="1" width="7.8515625" style="0" customWidth="1"/>
    <col min="2" max="3" width="46.57421875" style="0" customWidth="1"/>
    <col min="4" max="4" width="11.421875" style="1" customWidth="1"/>
  </cols>
  <sheetData>
    <row r="1" spans="1:3" ht="15.75">
      <c r="A1" s="120" t="s">
        <v>0</v>
      </c>
      <c r="B1" s="120"/>
      <c r="C1" s="120"/>
    </row>
    <row r="2" spans="1:3" ht="15.75">
      <c r="A2" s="120" t="s">
        <v>261</v>
      </c>
      <c r="B2" s="120"/>
      <c r="C2" s="120"/>
    </row>
    <row r="3" spans="1:3" ht="9.75" customHeight="1">
      <c r="A3" s="2"/>
      <c r="B3" s="2"/>
      <c r="C3" s="2"/>
    </row>
    <row r="4" spans="1:3" ht="13.5" thickBot="1">
      <c r="A4" s="3" t="s">
        <v>1</v>
      </c>
      <c r="B4" s="4" t="s">
        <v>2</v>
      </c>
      <c r="C4" s="4"/>
    </row>
    <row r="5" spans="1:3" ht="9.75" customHeight="1" thickTop="1">
      <c r="A5" s="2"/>
      <c r="B5" s="5"/>
      <c r="C5" s="5"/>
    </row>
    <row r="6" spans="1:3" ht="12.75">
      <c r="A6" s="6" t="s">
        <v>3</v>
      </c>
      <c r="B6" s="7"/>
      <c r="C6" s="7"/>
    </row>
    <row r="7" spans="1:3" ht="12.75">
      <c r="A7" s="8"/>
      <c r="B7" s="9" t="s">
        <v>4</v>
      </c>
      <c r="C7" s="9"/>
    </row>
    <row r="8" spans="1:3" ht="12.75">
      <c r="A8" s="10">
        <v>1</v>
      </c>
      <c r="B8" s="11" t="s">
        <v>5</v>
      </c>
      <c r="C8" s="11" t="s">
        <v>6</v>
      </c>
    </row>
    <row r="9" spans="1:3" ht="12.75">
      <c r="A9" s="10">
        <f>A8+1</f>
        <v>2</v>
      </c>
      <c r="B9" s="12" t="s">
        <v>7</v>
      </c>
      <c r="C9" s="11" t="s">
        <v>8</v>
      </c>
    </row>
    <row r="10" spans="1:3" ht="12.75">
      <c r="A10" s="10">
        <v>3</v>
      </c>
      <c r="B10" s="13" t="s">
        <v>9</v>
      </c>
      <c r="C10" s="11" t="s">
        <v>8</v>
      </c>
    </row>
    <row r="11" spans="1:3" ht="12.75">
      <c r="A11" s="10">
        <f>+A10+1</f>
        <v>4</v>
      </c>
      <c r="B11" s="11" t="s">
        <v>10</v>
      </c>
      <c r="C11" s="11" t="s">
        <v>8</v>
      </c>
    </row>
    <row r="12" spans="1:3" ht="12.75">
      <c r="A12" s="10">
        <f>A11+1</f>
        <v>5</v>
      </c>
      <c r="B12" s="14" t="s">
        <v>11</v>
      </c>
      <c r="C12" s="11" t="s">
        <v>8</v>
      </c>
    </row>
    <row r="13" spans="1:4" ht="12.75">
      <c r="A13" s="10">
        <f>A12+1</f>
        <v>6</v>
      </c>
      <c r="B13" s="14" t="s">
        <v>12</v>
      </c>
      <c r="C13" s="11" t="s">
        <v>8</v>
      </c>
      <c r="D13" s="14"/>
    </row>
    <row r="14" spans="1:4" ht="15.75" thickBot="1">
      <c r="A14" s="10">
        <f>A13+1</f>
        <v>7</v>
      </c>
      <c r="B14" s="15" t="s">
        <v>13</v>
      </c>
      <c r="C14" s="16" t="s">
        <v>8</v>
      </c>
      <c r="D14" s="17">
        <v>7</v>
      </c>
    </row>
    <row r="15" spans="1:3" ht="9.75" customHeight="1" thickTop="1">
      <c r="A15" s="2"/>
      <c r="B15" s="18"/>
      <c r="C15" s="2"/>
    </row>
    <row r="16" spans="1:3" ht="12.75">
      <c r="A16" s="2"/>
      <c r="B16" s="18" t="s">
        <v>14</v>
      </c>
      <c r="C16" s="2"/>
    </row>
    <row r="17" spans="1:3" ht="12.75">
      <c r="A17" s="2">
        <f>+A14+1</f>
        <v>8</v>
      </c>
      <c r="B17" s="19" t="s">
        <v>262</v>
      </c>
      <c r="C17" s="20" t="s">
        <v>15</v>
      </c>
    </row>
    <row r="18" spans="1:3" ht="12.75">
      <c r="A18" s="22">
        <f aca="true" t="shared" si="0" ref="A18:A27">+A17+1</f>
        <v>9</v>
      </c>
      <c r="B18" t="s">
        <v>17</v>
      </c>
      <c r="C18" s="21" t="s">
        <v>15</v>
      </c>
    </row>
    <row r="19" spans="1:3" ht="12.75">
      <c r="A19" s="22">
        <f t="shared" si="0"/>
        <v>10</v>
      </c>
      <c r="B19" s="23" t="s">
        <v>18</v>
      </c>
      <c r="C19" s="21" t="s">
        <v>15</v>
      </c>
    </row>
    <row r="20" spans="1:3" ht="12.75">
      <c r="A20" s="22">
        <f t="shared" si="0"/>
        <v>11</v>
      </c>
      <c r="B20" s="23" t="s">
        <v>19</v>
      </c>
      <c r="C20" s="21" t="s">
        <v>15</v>
      </c>
    </row>
    <row r="21" spans="1:3" ht="12.75">
      <c r="A21" s="22">
        <f t="shared" si="0"/>
        <v>12</v>
      </c>
      <c r="B21" s="14" t="s">
        <v>288</v>
      </c>
      <c r="C21" s="21" t="s">
        <v>15</v>
      </c>
    </row>
    <row r="22" spans="1:3" ht="12.75">
      <c r="A22" s="22">
        <f t="shared" si="0"/>
        <v>13</v>
      </c>
      <c r="B22" s="43" t="s">
        <v>289</v>
      </c>
      <c r="C22" s="21" t="s">
        <v>15</v>
      </c>
    </row>
    <row r="23" spans="1:3" ht="12.75">
      <c r="A23" s="22">
        <f t="shared" si="0"/>
        <v>14</v>
      </c>
      <c r="B23" s="20" t="s">
        <v>20</v>
      </c>
      <c r="C23" s="11" t="s">
        <v>21</v>
      </c>
    </row>
    <row r="24" spans="1:3" ht="12.75">
      <c r="A24" s="22">
        <f t="shared" si="0"/>
        <v>15</v>
      </c>
      <c r="B24" s="11" t="s">
        <v>22</v>
      </c>
      <c r="C24" s="11" t="s">
        <v>21</v>
      </c>
    </row>
    <row r="25" spans="1:3" ht="12.75">
      <c r="A25" s="22">
        <f t="shared" si="0"/>
        <v>16</v>
      </c>
      <c r="B25" s="23" t="s">
        <v>313</v>
      </c>
      <c r="C25" s="14" t="s">
        <v>21</v>
      </c>
    </row>
    <row r="26" spans="1:3" ht="12.75">
      <c r="A26" s="22">
        <f t="shared" si="0"/>
        <v>17</v>
      </c>
      <c r="B26" s="24" t="s">
        <v>23</v>
      </c>
      <c r="C26" s="11" t="s">
        <v>21</v>
      </c>
    </row>
    <row r="27" spans="1:4" ht="15.75" thickBot="1">
      <c r="A27" s="22">
        <f t="shared" si="0"/>
        <v>18</v>
      </c>
      <c r="B27" s="25" t="s">
        <v>24</v>
      </c>
      <c r="C27" s="26" t="s">
        <v>21</v>
      </c>
      <c r="D27" s="17">
        <f>18-8+1</f>
        <v>11</v>
      </c>
    </row>
    <row r="28" spans="1:3" ht="9.75" customHeight="1" thickTop="1">
      <c r="A28" s="2"/>
      <c r="B28" s="18"/>
      <c r="C28" s="2"/>
    </row>
    <row r="29" spans="1:3" ht="12.75">
      <c r="A29" s="2"/>
      <c r="B29" s="9" t="s">
        <v>25</v>
      </c>
      <c r="C29" s="2"/>
    </row>
    <row r="30" spans="1:3" ht="12.75">
      <c r="A30" s="2">
        <f>+A27+1</f>
        <v>19</v>
      </c>
      <c r="B30" s="2" t="s">
        <v>26</v>
      </c>
      <c r="C30" s="20" t="s">
        <v>27</v>
      </c>
    </row>
    <row r="31" spans="1:3" ht="12.75">
      <c r="A31" s="2">
        <f aca="true" t="shared" si="1" ref="A31:A36">+A30+1</f>
        <v>20</v>
      </c>
      <c r="B31" t="s">
        <v>28</v>
      </c>
      <c r="C31" s="20" t="s">
        <v>29</v>
      </c>
    </row>
    <row r="32" spans="1:3" ht="12.75">
      <c r="A32" s="2">
        <f t="shared" si="1"/>
        <v>21</v>
      </c>
      <c r="B32" s="27" t="s">
        <v>263</v>
      </c>
      <c r="C32" s="21" t="s">
        <v>30</v>
      </c>
    </row>
    <row r="33" spans="1:3" ht="12.75">
      <c r="A33" s="2">
        <f t="shared" si="1"/>
        <v>22</v>
      </c>
      <c r="B33" s="19" t="s">
        <v>31</v>
      </c>
      <c r="C33" s="20" t="s">
        <v>32</v>
      </c>
    </row>
    <row r="34" spans="1:3" ht="12.75">
      <c r="A34" s="2">
        <f t="shared" si="1"/>
        <v>23</v>
      </c>
      <c r="B34" s="21" t="s">
        <v>33</v>
      </c>
      <c r="C34" s="28" t="s">
        <v>34</v>
      </c>
    </row>
    <row r="35" spans="1:3" ht="12.75">
      <c r="A35" s="2">
        <f t="shared" si="1"/>
        <v>24</v>
      </c>
      <c r="B35" s="28" t="s">
        <v>35</v>
      </c>
      <c r="C35" s="28" t="s">
        <v>34</v>
      </c>
    </row>
    <row r="36" spans="1:4" ht="15.75" thickBot="1">
      <c r="A36" s="2">
        <f t="shared" si="1"/>
        <v>25</v>
      </c>
      <c r="B36" s="15" t="s">
        <v>36</v>
      </c>
      <c r="C36" s="29" t="s">
        <v>37</v>
      </c>
      <c r="D36" s="17">
        <f>23-17+1</f>
        <v>7</v>
      </c>
    </row>
    <row r="37" spans="1:3" ht="9.75" customHeight="1" thickTop="1">
      <c r="A37" s="2"/>
      <c r="B37" s="23"/>
      <c r="C37" s="21"/>
    </row>
    <row r="38" spans="1:3" ht="12.75">
      <c r="A38" s="2"/>
      <c r="B38" s="9" t="s">
        <v>38</v>
      </c>
      <c r="C38" s="2"/>
    </row>
    <row r="39" spans="1:4" ht="13.5" thickBot="1">
      <c r="A39" s="2">
        <f>+A36+1</f>
        <v>26</v>
      </c>
      <c r="B39" s="16" t="s">
        <v>39</v>
      </c>
      <c r="C39" s="16" t="s">
        <v>21</v>
      </c>
      <c r="D39" s="1">
        <v>1</v>
      </c>
    </row>
    <row r="40" ht="9.75" customHeight="1" thickTop="1">
      <c r="A40" s="2" t="s">
        <v>40</v>
      </c>
    </row>
    <row r="41" spans="1:3" ht="12.75">
      <c r="A41" s="2"/>
      <c r="B41" s="9" t="s">
        <v>41</v>
      </c>
      <c r="C41" s="2"/>
    </row>
    <row r="42" spans="1:3" ht="12.75">
      <c r="A42" s="30">
        <f>+A39+1</f>
        <v>27</v>
      </c>
      <c r="B42" t="s">
        <v>264</v>
      </c>
      <c r="C42" s="30" t="s">
        <v>42</v>
      </c>
    </row>
    <row r="43" spans="1:3" ht="12.75">
      <c r="A43" s="30">
        <f aca="true" t="shared" si="2" ref="A43:A50">+A42+1</f>
        <v>28</v>
      </c>
      <c r="B43" s="2" t="s">
        <v>266</v>
      </c>
      <c r="C43" s="2" t="s">
        <v>44</v>
      </c>
    </row>
    <row r="44" spans="1:3" ht="12.75">
      <c r="A44" s="30">
        <f t="shared" si="2"/>
        <v>29</v>
      </c>
      <c r="B44" t="s">
        <v>45</v>
      </c>
      <c r="C44" s="20" t="s">
        <v>46</v>
      </c>
    </row>
    <row r="45" spans="1:3" ht="12.75">
      <c r="A45" s="30">
        <f t="shared" si="2"/>
        <v>30</v>
      </c>
      <c r="B45" t="s">
        <v>47</v>
      </c>
      <c r="C45" s="2" t="s">
        <v>46</v>
      </c>
    </row>
    <row r="46" spans="1:3" ht="12.75">
      <c r="A46" s="30">
        <f t="shared" si="2"/>
        <v>31</v>
      </c>
      <c r="B46" s="31" t="s">
        <v>48</v>
      </c>
      <c r="C46" s="21" t="s">
        <v>46</v>
      </c>
    </row>
    <row r="47" spans="1:3" ht="12.75">
      <c r="A47" s="30">
        <f t="shared" si="2"/>
        <v>32</v>
      </c>
      <c r="B47" t="s">
        <v>49</v>
      </c>
      <c r="C47" s="2" t="s">
        <v>21</v>
      </c>
    </row>
    <row r="48" spans="1:3" ht="12.75">
      <c r="A48" s="30">
        <f t="shared" si="2"/>
        <v>33</v>
      </c>
      <c r="B48" s="11" t="s">
        <v>50</v>
      </c>
      <c r="C48" s="21" t="s">
        <v>287</v>
      </c>
    </row>
    <row r="49" spans="1:3" ht="12.75">
      <c r="A49" s="30">
        <f t="shared" si="2"/>
        <v>34</v>
      </c>
      <c r="B49" s="24" t="s">
        <v>52</v>
      </c>
      <c r="C49" s="11" t="s">
        <v>53</v>
      </c>
    </row>
    <row r="50" spans="1:4" ht="13.5" thickBot="1">
      <c r="A50" s="30">
        <f t="shared" si="2"/>
        <v>35</v>
      </c>
      <c r="B50" s="32" t="s">
        <v>54</v>
      </c>
      <c r="C50" s="32" t="s">
        <v>55</v>
      </c>
      <c r="D50" s="1">
        <f>35-27+1</f>
        <v>9</v>
      </c>
    </row>
    <row r="51" spans="1:3" ht="9.75" customHeight="1" thickTop="1">
      <c r="A51" s="2"/>
      <c r="B51" s="18"/>
      <c r="C51" s="2"/>
    </row>
    <row r="52" spans="1:3" ht="12.75">
      <c r="A52" s="2"/>
      <c r="B52" s="9" t="s">
        <v>56</v>
      </c>
      <c r="C52" s="2"/>
    </row>
    <row r="53" spans="1:3" ht="12.75">
      <c r="A53" s="2">
        <f>+A50+1</f>
        <v>36</v>
      </c>
      <c r="B53" s="27" t="s">
        <v>57</v>
      </c>
      <c r="C53" s="2" t="s">
        <v>58</v>
      </c>
    </row>
    <row r="54" spans="1:3" ht="12.75">
      <c r="A54" s="2">
        <f aca="true" t="shared" si="3" ref="A54:A79">+A53+1</f>
        <v>37</v>
      </c>
      <c r="B54" s="11" t="s">
        <v>59</v>
      </c>
      <c r="C54" s="2" t="s">
        <v>60</v>
      </c>
    </row>
    <row r="55" spans="1:3" ht="12.75">
      <c r="A55" s="2">
        <f t="shared" si="3"/>
        <v>38</v>
      </c>
      <c r="B55" s="27" t="s">
        <v>61</v>
      </c>
      <c r="C55" s="27" t="s">
        <v>62</v>
      </c>
    </row>
    <row r="56" spans="1:3" ht="12.75">
      <c r="A56" s="2">
        <f t="shared" si="3"/>
        <v>39</v>
      </c>
      <c r="B56" s="27" t="s">
        <v>63</v>
      </c>
      <c r="C56" s="27" t="s">
        <v>64</v>
      </c>
    </row>
    <row r="57" spans="1:3" ht="12.75">
      <c r="A57" s="2">
        <f t="shared" si="3"/>
        <v>40</v>
      </c>
      <c r="B57" s="27" t="s">
        <v>65</v>
      </c>
      <c r="C57" s="27" t="s">
        <v>66</v>
      </c>
    </row>
    <row r="58" spans="1:3" ht="12.75">
      <c r="A58" s="2">
        <f t="shared" si="3"/>
        <v>41</v>
      </c>
      <c r="B58" s="2" t="s">
        <v>67</v>
      </c>
      <c r="C58" s="21" t="s">
        <v>68</v>
      </c>
    </row>
    <row r="59" spans="1:3" ht="12.75">
      <c r="A59" s="2">
        <f t="shared" si="3"/>
        <v>42</v>
      </c>
      <c r="B59" s="14" t="s">
        <v>69</v>
      </c>
      <c r="C59" s="21" t="s">
        <v>68</v>
      </c>
    </row>
    <row r="60" spans="1:3" ht="12.75">
      <c r="A60" s="2">
        <f t="shared" si="3"/>
        <v>43</v>
      </c>
      <c r="B60" s="2" t="s">
        <v>267</v>
      </c>
      <c r="C60" s="2" t="s">
        <v>70</v>
      </c>
    </row>
    <row r="61" spans="1:3" ht="12.75">
      <c r="A61" s="2">
        <f t="shared" si="3"/>
        <v>44</v>
      </c>
      <c r="B61" t="s">
        <v>71</v>
      </c>
      <c r="C61" s="21" t="s">
        <v>68</v>
      </c>
    </row>
    <row r="62" spans="1:3" ht="12.75">
      <c r="A62" s="2">
        <f t="shared" si="3"/>
        <v>45</v>
      </c>
      <c r="B62" s="19" t="s">
        <v>72</v>
      </c>
      <c r="C62" s="21" t="s">
        <v>68</v>
      </c>
    </row>
    <row r="63" spans="1:3" ht="12.75">
      <c r="A63" s="2">
        <f t="shared" si="3"/>
        <v>46</v>
      </c>
      <c r="B63" s="14" t="s">
        <v>73</v>
      </c>
      <c r="C63" s="23" t="s">
        <v>74</v>
      </c>
    </row>
    <row r="64" spans="1:3" ht="12.75">
      <c r="A64" s="2">
        <f t="shared" si="3"/>
        <v>47</v>
      </c>
      <c r="B64" s="14" t="s">
        <v>75</v>
      </c>
      <c r="C64" s="23" t="s">
        <v>74</v>
      </c>
    </row>
    <row r="65" spans="1:3" ht="12.75">
      <c r="A65" s="2">
        <f t="shared" si="3"/>
        <v>48</v>
      </c>
      <c r="B65" s="2" t="s">
        <v>76</v>
      </c>
      <c r="C65" s="2" t="s">
        <v>77</v>
      </c>
    </row>
    <row r="66" spans="1:3" ht="12.75">
      <c r="A66" s="2">
        <f t="shared" si="3"/>
        <v>49</v>
      </c>
      <c r="B66" s="23" t="s">
        <v>78</v>
      </c>
      <c r="C66" s="11" t="s">
        <v>77</v>
      </c>
    </row>
    <row r="67" spans="1:3" ht="12.75">
      <c r="A67" s="2">
        <f t="shared" si="3"/>
        <v>50</v>
      </c>
      <c r="B67" s="2" t="s">
        <v>79</v>
      </c>
      <c r="C67" s="2" t="s">
        <v>80</v>
      </c>
    </row>
    <row r="68" spans="1:3" ht="12.75">
      <c r="A68" s="2">
        <f t="shared" si="3"/>
        <v>51</v>
      </c>
      <c r="B68" s="19" t="s">
        <v>81</v>
      </c>
      <c r="C68" s="28" t="s">
        <v>82</v>
      </c>
    </row>
    <row r="69" spans="1:3" ht="12.75">
      <c r="A69" s="2">
        <f t="shared" si="3"/>
        <v>52</v>
      </c>
      <c r="B69" s="23" t="s">
        <v>290</v>
      </c>
      <c r="C69" s="28" t="s">
        <v>82</v>
      </c>
    </row>
    <row r="70" spans="1:3" ht="12.75">
      <c r="A70" s="2">
        <f t="shared" si="3"/>
        <v>53</v>
      </c>
      <c r="B70" s="2" t="s">
        <v>83</v>
      </c>
      <c r="C70" s="2" t="s">
        <v>84</v>
      </c>
    </row>
    <row r="71" spans="1:3" ht="12.75">
      <c r="A71" s="2">
        <f t="shared" si="3"/>
        <v>54</v>
      </c>
      <c r="B71" s="2" t="s">
        <v>85</v>
      </c>
      <c r="C71" s="2" t="s">
        <v>84</v>
      </c>
    </row>
    <row r="72" spans="1:3" ht="12.75">
      <c r="A72" s="2">
        <f t="shared" si="3"/>
        <v>55</v>
      </c>
      <c r="B72" s="2" t="s">
        <v>86</v>
      </c>
      <c r="C72" s="2" t="s">
        <v>87</v>
      </c>
    </row>
    <row r="73" spans="1:3" ht="12.75">
      <c r="A73" s="2">
        <f t="shared" si="3"/>
        <v>56</v>
      </c>
      <c r="B73" s="19" t="s">
        <v>88</v>
      </c>
      <c r="C73" s="2" t="s">
        <v>96</v>
      </c>
    </row>
    <row r="74" spans="1:3" ht="12.75">
      <c r="A74" s="2">
        <f t="shared" si="3"/>
        <v>57</v>
      </c>
      <c r="B74" s="19" t="s">
        <v>90</v>
      </c>
      <c r="C74" s="2" t="s">
        <v>96</v>
      </c>
    </row>
    <row r="75" spans="1:3" ht="12.75">
      <c r="A75" s="2">
        <f t="shared" si="3"/>
        <v>58</v>
      </c>
      <c r="B75" s="14" t="s">
        <v>95</v>
      </c>
      <c r="C75" s="11" t="s">
        <v>96</v>
      </c>
    </row>
    <row r="76" spans="1:3" ht="12.75">
      <c r="A76" s="2">
        <f t="shared" si="3"/>
        <v>59</v>
      </c>
      <c r="B76" s="2" t="s">
        <v>91</v>
      </c>
      <c r="C76" s="2" t="s">
        <v>92</v>
      </c>
    </row>
    <row r="77" spans="1:3" ht="12.75">
      <c r="A77" s="2">
        <f t="shared" si="3"/>
        <v>60</v>
      </c>
      <c r="B77" t="s">
        <v>93</v>
      </c>
      <c r="C77" s="2" t="s">
        <v>92</v>
      </c>
    </row>
    <row r="78" spans="1:3" ht="12.75">
      <c r="A78" s="2">
        <f t="shared" si="3"/>
        <v>61</v>
      </c>
      <c r="B78" s="31" t="s">
        <v>94</v>
      </c>
      <c r="C78" s="2" t="s">
        <v>92</v>
      </c>
    </row>
    <row r="79" spans="1:4" ht="15.75" thickBot="1">
      <c r="A79" s="2">
        <f t="shared" si="3"/>
        <v>62</v>
      </c>
      <c r="B79" s="32" t="s">
        <v>291</v>
      </c>
      <c r="C79" s="16" t="s">
        <v>92</v>
      </c>
      <c r="D79" s="17">
        <f>63-37+1</f>
        <v>27</v>
      </c>
    </row>
    <row r="80" spans="1:3" ht="13.5" thickTop="1">
      <c r="A80" s="2"/>
      <c r="B80" s="18"/>
      <c r="C80" s="2"/>
    </row>
    <row r="81" spans="1:3" ht="12.75">
      <c r="A81" s="2"/>
      <c r="B81" s="9" t="s">
        <v>97</v>
      </c>
      <c r="C81" s="2"/>
    </row>
    <row r="82" spans="1:3" ht="12.75">
      <c r="A82" s="2">
        <f>+A79+1</f>
        <v>63</v>
      </c>
      <c r="B82" s="27" t="s">
        <v>98</v>
      </c>
      <c r="C82" s="27" t="s">
        <v>99</v>
      </c>
    </row>
    <row r="83" spans="1:3" ht="12.75">
      <c r="A83" s="2">
        <f aca="true" t="shared" si="4" ref="A83:A88">+A82+1</f>
        <v>64</v>
      </c>
      <c r="B83" s="2" t="s">
        <v>100</v>
      </c>
      <c r="C83" s="2" t="s">
        <v>101</v>
      </c>
    </row>
    <row r="84" spans="1:3" ht="12.75">
      <c r="A84" s="2">
        <f t="shared" si="4"/>
        <v>65</v>
      </c>
      <c r="B84" s="27" t="s">
        <v>102</v>
      </c>
      <c r="C84" s="27" t="s">
        <v>103</v>
      </c>
    </row>
    <row r="85" spans="1:3" ht="12.75">
      <c r="A85" s="2">
        <f t="shared" si="4"/>
        <v>66</v>
      </c>
      <c r="B85" s="28" t="s">
        <v>269</v>
      </c>
      <c r="C85" s="28" t="s">
        <v>105</v>
      </c>
    </row>
    <row r="86" spans="1:3" ht="12.75">
      <c r="A86" s="2">
        <f t="shared" si="4"/>
        <v>67</v>
      </c>
      <c r="B86" t="s">
        <v>106</v>
      </c>
      <c r="C86" s="28" t="s">
        <v>105</v>
      </c>
    </row>
    <row r="87" spans="1:3" ht="12.75">
      <c r="A87" s="2">
        <f t="shared" si="4"/>
        <v>68</v>
      </c>
      <c r="B87" t="s">
        <v>107</v>
      </c>
      <c r="C87" s="28" t="s">
        <v>105</v>
      </c>
    </row>
    <row r="88" spans="1:4" ht="15.75" thickBot="1">
      <c r="A88" s="2">
        <f t="shared" si="4"/>
        <v>69</v>
      </c>
      <c r="B88" s="32" t="s">
        <v>108</v>
      </c>
      <c r="C88" s="16" t="s">
        <v>21</v>
      </c>
      <c r="D88" s="17">
        <f>69-63+1</f>
        <v>7</v>
      </c>
    </row>
    <row r="89" spans="1:3" ht="9.75" customHeight="1" thickTop="1">
      <c r="A89" s="2"/>
      <c r="C89" s="2"/>
    </row>
    <row r="90" spans="1:3" ht="12.75">
      <c r="A90" s="2"/>
      <c r="B90" s="9" t="s">
        <v>109</v>
      </c>
      <c r="C90" s="2"/>
    </row>
    <row r="91" spans="1:3" ht="12.75">
      <c r="A91" s="2">
        <f>A88+1</f>
        <v>70</v>
      </c>
      <c r="B91" s="2" t="s">
        <v>110</v>
      </c>
      <c r="C91" s="2" t="s">
        <v>111</v>
      </c>
    </row>
    <row r="92" spans="1:3" ht="12.75">
      <c r="A92" s="2">
        <f aca="true" t="shared" si="5" ref="A92:A97">+A91+1</f>
        <v>71</v>
      </c>
      <c r="B92" s="2" t="s">
        <v>112</v>
      </c>
      <c r="C92" s="2" t="s">
        <v>113</v>
      </c>
    </row>
    <row r="93" spans="1:3" ht="12.75">
      <c r="A93" s="2">
        <f t="shared" si="5"/>
        <v>72</v>
      </c>
      <c r="B93" s="11" t="s">
        <v>114</v>
      </c>
      <c r="C93" s="11" t="s">
        <v>105</v>
      </c>
    </row>
    <row r="94" spans="1:3" ht="12.75">
      <c r="A94" s="2">
        <f t="shared" si="5"/>
        <v>73</v>
      </c>
      <c r="B94" s="24" t="s">
        <v>115</v>
      </c>
      <c r="C94" s="21" t="s">
        <v>116</v>
      </c>
    </row>
    <row r="95" spans="1:3" ht="12.75">
      <c r="A95" s="2">
        <f t="shared" si="5"/>
        <v>74</v>
      </c>
      <c r="B95" s="24" t="s">
        <v>117</v>
      </c>
      <c r="C95" s="21" t="s">
        <v>116</v>
      </c>
    </row>
    <row r="96" spans="1:3" ht="12.75">
      <c r="A96" s="2">
        <f t="shared" si="5"/>
        <v>75</v>
      </c>
      <c r="B96" s="11" t="s">
        <v>118</v>
      </c>
      <c r="C96" s="11" t="s">
        <v>21</v>
      </c>
    </row>
    <row r="97" spans="1:4" ht="15.75" thickBot="1">
      <c r="A97" s="2">
        <f t="shared" si="5"/>
        <v>76</v>
      </c>
      <c r="B97" s="15" t="s">
        <v>119</v>
      </c>
      <c r="C97" s="16" t="s">
        <v>74</v>
      </c>
      <c r="D97" s="17">
        <f>74-68+1</f>
        <v>7</v>
      </c>
    </row>
    <row r="98" spans="1:3" ht="9.75" customHeight="1" thickTop="1">
      <c r="A98" s="11"/>
      <c r="B98" s="2"/>
      <c r="C98" s="2"/>
    </row>
    <row r="99" spans="1:3" ht="12.75">
      <c r="A99" s="11"/>
      <c r="B99" s="9" t="s">
        <v>120</v>
      </c>
      <c r="C99" s="2"/>
    </row>
    <row r="100" spans="1:3" ht="12.75">
      <c r="A100" s="11">
        <f>+A97+1</f>
        <v>77</v>
      </c>
      <c r="B100" s="2" t="s">
        <v>121</v>
      </c>
      <c r="C100" s="2" t="s">
        <v>122</v>
      </c>
    </row>
    <row r="101" spans="1:3" ht="12.75">
      <c r="A101" s="11">
        <f aca="true" t="shared" si="6" ref="A101:A106">+A100+1</f>
        <v>78</v>
      </c>
      <c r="B101" s="2" t="s">
        <v>123</v>
      </c>
      <c r="C101" s="2" t="s">
        <v>124</v>
      </c>
    </row>
    <row r="102" spans="1:3" ht="12.75">
      <c r="A102" s="11">
        <f t="shared" si="6"/>
        <v>79</v>
      </c>
      <c r="B102" s="11" t="s">
        <v>1070</v>
      </c>
      <c r="C102" s="11" t="s">
        <v>125</v>
      </c>
    </row>
    <row r="103" spans="1:3" ht="12.75">
      <c r="A103" s="11">
        <f t="shared" si="6"/>
        <v>80</v>
      </c>
      <c r="B103" s="2" t="s">
        <v>126</v>
      </c>
      <c r="C103" s="2" t="s">
        <v>127</v>
      </c>
    </row>
    <row r="104" spans="1:3" ht="12.75">
      <c r="A104" s="11">
        <f t="shared" si="6"/>
        <v>81</v>
      </c>
      <c r="B104" s="14" t="s">
        <v>128</v>
      </c>
      <c r="C104" s="20" t="s">
        <v>129</v>
      </c>
    </row>
    <row r="105" spans="1:3" ht="12.75">
      <c r="A105" s="11">
        <f t="shared" si="6"/>
        <v>82</v>
      </c>
      <c r="B105" s="11" t="s">
        <v>130</v>
      </c>
      <c r="C105" s="11" t="s">
        <v>131</v>
      </c>
    </row>
    <row r="106" spans="1:4" ht="15.75" thickBot="1">
      <c r="A106" s="11">
        <f t="shared" si="6"/>
        <v>83</v>
      </c>
      <c r="B106" s="34" t="s">
        <v>132</v>
      </c>
      <c r="C106" s="16" t="s">
        <v>21</v>
      </c>
      <c r="D106" s="17">
        <f>81-75+1</f>
        <v>7</v>
      </c>
    </row>
    <row r="107" spans="1:3" ht="9.75" customHeight="1" thickTop="1">
      <c r="A107" s="2"/>
      <c r="C107" s="2"/>
    </row>
    <row r="108" spans="1:3" ht="12.75">
      <c r="A108" s="2"/>
      <c r="B108" s="9" t="s">
        <v>133</v>
      </c>
      <c r="C108" s="2"/>
    </row>
    <row r="109" spans="1:3" ht="12.75">
      <c r="A109" s="2">
        <f>+A106+1</f>
        <v>84</v>
      </c>
      <c r="B109" s="21" t="s">
        <v>134</v>
      </c>
      <c r="C109" s="2" t="s">
        <v>135</v>
      </c>
    </row>
    <row r="110" spans="1:3" ht="12.75">
      <c r="A110" s="2">
        <f>+A109+1</f>
        <v>85</v>
      </c>
      <c r="B110" s="2" t="s">
        <v>137</v>
      </c>
      <c r="C110" s="2" t="s">
        <v>46</v>
      </c>
    </row>
    <row r="111" spans="1:3" ht="12.75">
      <c r="A111" s="2">
        <f aca="true" t="shared" si="7" ref="A111:A121">A110+1</f>
        <v>86</v>
      </c>
      <c r="B111" t="s">
        <v>270</v>
      </c>
      <c r="C111" s="2" t="s">
        <v>46</v>
      </c>
    </row>
    <row r="112" spans="1:3" ht="12.75">
      <c r="A112" s="2">
        <f t="shared" si="7"/>
        <v>87</v>
      </c>
      <c r="B112" s="2" t="s">
        <v>138</v>
      </c>
      <c r="C112" s="2" t="s">
        <v>46</v>
      </c>
    </row>
    <row r="113" spans="1:3" ht="12.75">
      <c r="A113" s="2">
        <f t="shared" si="7"/>
        <v>88</v>
      </c>
      <c r="B113" s="19" t="s">
        <v>139</v>
      </c>
      <c r="C113" s="20" t="s">
        <v>46</v>
      </c>
    </row>
    <row r="114" spans="1:3" ht="12.75">
      <c r="A114" s="2">
        <f t="shared" si="7"/>
        <v>89</v>
      </c>
      <c r="B114" s="14" t="s">
        <v>140</v>
      </c>
      <c r="C114" s="23" t="s">
        <v>46</v>
      </c>
    </row>
    <row r="115" spans="1:3" ht="12.75">
      <c r="A115" s="2">
        <f t="shared" si="7"/>
        <v>90</v>
      </c>
      <c r="B115" s="14" t="s">
        <v>141</v>
      </c>
      <c r="C115" s="23" t="s">
        <v>46</v>
      </c>
    </row>
    <row r="116" spans="1:3" ht="12.75">
      <c r="A116" s="2">
        <f t="shared" si="7"/>
        <v>91</v>
      </c>
      <c r="B116" s="24" t="s">
        <v>142</v>
      </c>
      <c r="C116" s="36" t="s">
        <v>143</v>
      </c>
    </row>
    <row r="117" spans="1:3" ht="12.75">
      <c r="A117" s="2">
        <f t="shared" si="7"/>
        <v>92</v>
      </c>
      <c r="B117" s="31" t="s">
        <v>144</v>
      </c>
      <c r="C117" s="23" t="s">
        <v>46</v>
      </c>
    </row>
    <row r="118" spans="1:3" ht="12.75">
      <c r="A118" s="2">
        <f t="shared" si="7"/>
        <v>93</v>
      </c>
      <c r="B118" s="31" t="s">
        <v>146</v>
      </c>
      <c r="C118" s="20" t="s">
        <v>147</v>
      </c>
    </row>
    <row r="119" spans="1:3" ht="12.75">
      <c r="A119" s="2">
        <f t="shared" si="7"/>
        <v>94</v>
      </c>
      <c r="B119" s="31" t="s">
        <v>148</v>
      </c>
      <c r="C119" s="20" t="s">
        <v>147</v>
      </c>
    </row>
    <row r="120" spans="1:3" ht="12.75">
      <c r="A120" s="2">
        <f t="shared" si="7"/>
        <v>95</v>
      </c>
      <c r="B120" s="11" t="s">
        <v>149</v>
      </c>
      <c r="C120" s="11" t="s">
        <v>272</v>
      </c>
    </row>
    <row r="121" spans="1:4" ht="15.75" thickBot="1">
      <c r="A121" s="2">
        <f t="shared" si="7"/>
        <v>96</v>
      </c>
      <c r="B121" s="54" t="s">
        <v>296</v>
      </c>
      <c r="C121" s="16" t="s">
        <v>21</v>
      </c>
      <c r="D121" s="17">
        <f>98-86+1</f>
        <v>13</v>
      </c>
    </row>
    <row r="122" ht="13.5" thickTop="1">
      <c r="A122" s="2"/>
    </row>
    <row r="123" spans="1:3" ht="12.75">
      <c r="A123" s="2" t="s">
        <v>40</v>
      </c>
      <c r="B123" s="37" t="s">
        <v>150</v>
      </c>
      <c r="C123" s="2"/>
    </row>
    <row r="124" spans="1:3" ht="12.75">
      <c r="A124" s="2">
        <f>+A121+1</f>
        <v>97</v>
      </c>
      <c r="B124" s="2" t="s">
        <v>151</v>
      </c>
      <c r="C124" s="2" t="s">
        <v>152</v>
      </c>
    </row>
    <row r="125" spans="1:3" ht="12.75">
      <c r="A125" s="2">
        <f aca="true" t="shared" si="8" ref="A125:A136">+A124+1</f>
        <v>98</v>
      </c>
      <c r="B125" s="28" t="s">
        <v>153</v>
      </c>
      <c r="C125" s="27" t="s">
        <v>154</v>
      </c>
    </row>
    <row r="126" spans="1:3" ht="12.75">
      <c r="A126" s="2">
        <f t="shared" si="8"/>
        <v>99</v>
      </c>
      <c r="B126" s="28" t="s">
        <v>155</v>
      </c>
      <c r="C126" s="27" t="s">
        <v>154</v>
      </c>
    </row>
    <row r="127" spans="1:3" ht="12.75">
      <c r="A127" s="2">
        <f t="shared" si="8"/>
        <v>100</v>
      </c>
      <c r="B127" s="23" t="s">
        <v>156</v>
      </c>
      <c r="C127" s="20" t="s">
        <v>157</v>
      </c>
    </row>
    <row r="128" spans="1:3" ht="12.75">
      <c r="A128" s="2">
        <f t="shared" si="8"/>
        <v>101</v>
      </c>
      <c r="B128" s="28" t="s">
        <v>158</v>
      </c>
      <c r="C128" s="2" t="s">
        <v>159</v>
      </c>
    </row>
    <row r="129" spans="1:3" ht="12.75">
      <c r="A129" s="2">
        <f t="shared" si="8"/>
        <v>102</v>
      </c>
      <c r="B129" s="20" t="s">
        <v>160</v>
      </c>
      <c r="C129" s="11" t="s">
        <v>159</v>
      </c>
    </row>
    <row r="130" spans="1:3" ht="12.75">
      <c r="A130" s="2">
        <f t="shared" si="8"/>
        <v>103</v>
      </c>
      <c r="B130" s="14" t="s">
        <v>161</v>
      </c>
      <c r="C130" s="11" t="s">
        <v>159</v>
      </c>
    </row>
    <row r="131" spans="1:3" ht="12.75">
      <c r="A131" s="2">
        <f t="shared" si="8"/>
        <v>104</v>
      </c>
      <c r="B131" s="14" t="s">
        <v>162</v>
      </c>
      <c r="C131" s="11" t="s">
        <v>159</v>
      </c>
    </row>
    <row r="132" spans="1:3" ht="12.75">
      <c r="A132" s="2">
        <f t="shared" si="8"/>
        <v>105</v>
      </c>
      <c r="B132" t="s">
        <v>163</v>
      </c>
      <c r="C132" s="2" t="s">
        <v>147</v>
      </c>
    </row>
    <row r="133" spans="1:3" ht="12.75">
      <c r="A133" s="2">
        <f t="shared" si="8"/>
        <v>106</v>
      </c>
      <c r="B133" t="s">
        <v>164</v>
      </c>
      <c r="C133" s="11" t="s">
        <v>147</v>
      </c>
    </row>
    <row r="134" spans="1:3" ht="12.75">
      <c r="A134" s="2">
        <f t="shared" si="8"/>
        <v>107</v>
      </c>
      <c r="B134" t="s">
        <v>165</v>
      </c>
      <c r="C134" s="11" t="s">
        <v>166</v>
      </c>
    </row>
    <row r="135" spans="1:3" ht="12.75">
      <c r="A135" s="2">
        <f t="shared" si="8"/>
        <v>108</v>
      </c>
      <c r="B135" s="23" t="s">
        <v>167</v>
      </c>
      <c r="C135" s="11" t="s">
        <v>166</v>
      </c>
    </row>
    <row r="136" spans="1:4" ht="15.75" thickBot="1">
      <c r="A136" s="2">
        <f t="shared" si="8"/>
        <v>109</v>
      </c>
      <c r="B136" s="34" t="s">
        <v>168</v>
      </c>
      <c r="C136" s="29" t="s">
        <v>21</v>
      </c>
      <c r="D136" s="17">
        <f>106-94+1</f>
        <v>13</v>
      </c>
    </row>
    <row r="137" spans="1:4" ht="15.75" thickTop="1">
      <c r="A137" s="2"/>
      <c r="B137" s="24"/>
      <c r="C137" s="21"/>
      <c r="D137" s="17"/>
    </row>
    <row r="138" spans="1:3" ht="12.75">
      <c r="A138" s="2" t="s">
        <v>40</v>
      </c>
      <c r="B138" s="9" t="s">
        <v>169</v>
      </c>
      <c r="C138" s="2"/>
    </row>
    <row r="139" spans="1:3" ht="12.75">
      <c r="A139" s="2">
        <f>+A136+1</f>
        <v>110</v>
      </c>
      <c r="B139" s="2" t="s">
        <v>170</v>
      </c>
      <c r="C139" s="2" t="s">
        <v>171</v>
      </c>
    </row>
    <row r="140" spans="1:3" ht="12.75">
      <c r="A140" s="2">
        <f>+A139+1</f>
        <v>111</v>
      </c>
      <c r="B140" s="11" t="s">
        <v>172</v>
      </c>
      <c r="C140" s="11" t="s">
        <v>105</v>
      </c>
    </row>
    <row r="141" spans="1:3" ht="12.75">
      <c r="A141" s="2">
        <f>+A140+1</f>
        <v>112</v>
      </c>
      <c r="B141" s="23" t="s">
        <v>271</v>
      </c>
      <c r="C141" s="23" t="s">
        <v>233</v>
      </c>
    </row>
    <row r="142" spans="1:4" ht="15.75" thickBot="1">
      <c r="A142" s="2">
        <f>+A141+1</f>
        <v>113</v>
      </c>
      <c r="B142" s="26" t="s">
        <v>173</v>
      </c>
      <c r="C142" s="16" t="s">
        <v>21</v>
      </c>
      <c r="D142" s="17">
        <f>110-107+1</f>
        <v>4</v>
      </c>
    </row>
    <row r="143" spans="1:3" ht="13.5" thickTop="1">
      <c r="A143" s="2"/>
      <c r="B143" s="20"/>
      <c r="C143" s="11"/>
    </row>
    <row r="144" spans="1:3" ht="12.75">
      <c r="A144" s="2"/>
      <c r="B144" s="9" t="s">
        <v>174</v>
      </c>
      <c r="C144" s="11"/>
    </row>
    <row r="145" spans="1:3" ht="12.75">
      <c r="A145" s="2">
        <f>+A142+1</f>
        <v>114</v>
      </c>
      <c r="B145" s="28" t="s">
        <v>175</v>
      </c>
      <c r="C145" s="11" t="s">
        <v>176</v>
      </c>
    </row>
    <row r="146" spans="1:3" ht="12.75">
      <c r="A146" s="38">
        <f>+A145+1</f>
        <v>115</v>
      </c>
      <c r="B146" s="39" t="s">
        <v>177</v>
      </c>
      <c r="C146" s="40" t="s">
        <v>157</v>
      </c>
    </row>
    <row r="147" spans="1:3" ht="12.75">
      <c r="A147" s="38">
        <f>+A146+1</f>
        <v>116</v>
      </c>
      <c r="B147" s="2" t="s">
        <v>178</v>
      </c>
      <c r="C147" s="2" t="s">
        <v>179</v>
      </c>
    </row>
    <row r="148" spans="1:4" ht="15.75" thickBot="1">
      <c r="A148" s="38">
        <f>+A147+1</f>
        <v>117</v>
      </c>
      <c r="B148" s="29" t="s">
        <v>180</v>
      </c>
      <c r="C148" s="29" t="s">
        <v>21</v>
      </c>
      <c r="D148" s="17">
        <f>114-111+1</f>
        <v>4</v>
      </c>
    </row>
    <row r="149" spans="1:3" ht="13.5" thickTop="1">
      <c r="A149" s="2" t="s">
        <v>40</v>
      </c>
      <c r="B149" s="2" t="s">
        <v>40</v>
      </c>
      <c r="C149" s="11"/>
    </row>
    <row r="150" spans="1:3" ht="12.75">
      <c r="A150" s="2"/>
      <c r="B150" s="18" t="s">
        <v>181</v>
      </c>
      <c r="C150" s="2"/>
    </row>
    <row r="151" spans="1:3" ht="12.75">
      <c r="A151" s="2">
        <f>+A148+1</f>
        <v>118</v>
      </c>
      <c r="B151" s="21" t="s">
        <v>182</v>
      </c>
      <c r="C151" s="2" t="s">
        <v>183</v>
      </c>
    </row>
    <row r="152" spans="1:3" ht="12.75">
      <c r="A152" s="2">
        <f aca="true" t="shared" si="9" ref="A152:A160">+A151+1</f>
        <v>119</v>
      </c>
      <c r="B152" s="31" t="s">
        <v>184</v>
      </c>
      <c r="C152" s="2" t="s">
        <v>185</v>
      </c>
    </row>
    <row r="153" spans="1:3" ht="12.75">
      <c r="A153" s="2">
        <f t="shared" si="9"/>
        <v>120</v>
      </c>
      <c r="B153" s="31" t="s">
        <v>186</v>
      </c>
      <c r="C153" s="2" t="s">
        <v>187</v>
      </c>
    </row>
    <row r="154" spans="1:3" ht="12.75">
      <c r="A154" s="2">
        <f t="shared" si="9"/>
        <v>121</v>
      </c>
      <c r="B154" s="31" t="s">
        <v>188</v>
      </c>
      <c r="C154" s="2" t="s">
        <v>189</v>
      </c>
    </row>
    <row r="155" spans="1:3" ht="12.75">
      <c r="A155" s="2">
        <f t="shared" si="9"/>
        <v>122</v>
      </c>
      <c r="B155" s="31" t="s">
        <v>190</v>
      </c>
      <c r="C155" s="2" t="s">
        <v>191</v>
      </c>
    </row>
    <row r="156" spans="1:3" ht="12.75">
      <c r="A156" s="2">
        <f t="shared" si="9"/>
        <v>123</v>
      </c>
      <c r="B156" s="23" t="s">
        <v>311</v>
      </c>
      <c r="C156" s="2" t="s">
        <v>147</v>
      </c>
    </row>
    <row r="157" spans="1:3" ht="12.75">
      <c r="A157" s="2">
        <f t="shared" si="9"/>
        <v>124</v>
      </c>
      <c r="B157" s="23" t="s">
        <v>312</v>
      </c>
      <c r="C157" s="2" t="s">
        <v>147</v>
      </c>
    </row>
    <row r="158" spans="1:3" ht="12.75">
      <c r="A158" s="2">
        <f t="shared" si="9"/>
        <v>125</v>
      </c>
      <c r="B158" s="31" t="s">
        <v>192</v>
      </c>
      <c r="C158" s="23" t="s">
        <v>193</v>
      </c>
    </row>
    <row r="159" spans="1:3" ht="12.75">
      <c r="A159" s="2">
        <f t="shared" si="9"/>
        <v>126</v>
      </c>
      <c r="B159" s="21" t="s">
        <v>194</v>
      </c>
      <c r="C159" s="23" t="s">
        <v>195</v>
      </c>
    </row>
    <row r="160" spans="1:4" ht="15.75" thickBot="1">
      <c r="A160" s="2">
        <f t="shared" si="9"/>
        <v>127</v>
      </c>
      <c r="B160" s="32" t="s">
        <v>196</v>
      </c>
      <c r="C160" s="29" t="s">
        <v>21</v>
      </c>
      <c r="D160" s="17">
        <f>127-118+1</f>
        <v>10</v>
      </c>
    </row>
    <row r="161" spans="1:3" ht="13.5" thickTop="1">
      <c r="A161" s="2"/>
      <c r="B161" s="2"/>
      <c r="C161" s="11"/>
    </row>
    <row r="162" spans="1:3" ht="12.75">
      <c r="A162" s="2"/>
      <c r="B162" s="18" t="s">
        <v>197</v>
      </c>
      <c r="C162" s="2"/>
    </row>
    <row r="163" spans="1:3" ht="12.75">
      <c r="A163" s="2">
        <f>+A160+1</f>
        <v>128</v>
      </c>
      <c r="B163" t="s">
        <v>198</v>
      </c>
      <c r="C163" s="11" t="s">
        <v>199</v>
      </c>
    </row>
    <row r="164" spans="1:3" ht="12.75">
      <c r="A164" s="2">
        <f>+A163+1</f>
        <v>129</v>
      </c>
      <c r="B164" s="14" t="s">
        <v>200</v>
      </c>
      <c r="C164" s="14" t="s">
        <v>201</v>
      </c>
    </row>
    <row r="165" spans="1:4" ht="15">
      <c r="A165" s="2">
        <f>+A164+1</f>
        <v>130</v>
      </c>
      <c r="B165" s="47" t="s">
        <v>202</v>
      </c>
      <c r="C165" s="11" t="s">
        <v>145</v>
      </c>
      <c r="D165" s="17" t="s">
        <v>40</v>
      </c>
    </row>
    <row r="166" spans="1:4" ht="15.75" thickBot="1">
      <c r="A166" s="2">
        <f>+A165+1</f>
        <v>131</v>
      </c>
      <c r="B166" s="32" t="s">
        <v>274</v>
      </c>
      <c r="C166" s="15" t="s">
        <v>21</v>
      </c>
      <c r="D166" s="17">
        <f>127-124+1</f>
        <v>4</v>
      </c>
    </row>
    <row r="167" spans="1:3" ht="13.5" thickTop="1">
      <c r="A167" s="2"/>
      <c r="B167" s="11"/>
      <c r="C167" s="11"/>
    </row>
    <row r="168" spans="1:3" ht="12.75">
      <c r="A168" s="2"/>
      <c r="B168" s="18" t="s">
        <v>203</v>
      </c>
      <c r="C168" s="11"/>
    </row>
    <row r="169" spans="1:3" ht="12.75">
      <c r="A169" s="2">
        <f>+A166+1</f>
        <v>132</v>
      </c>
      <c r="B169" s="21" t="s">
        <v>204</v>
      </c>
      <c r="C169" s="11" t="s">
        <v>205</v>
      </c>
    </row>
    <row r="170" spans="1:3" ht="12.75">
      <c r="A170" s="2">
        <f>+A169+1</f>
        <v>133</v>
      </c>
      <c r="B170" s="11" t="s">
        <v>206</v>
      </c>
      <c r="C170" s="11" t="s">
        <v>147</v>
      </c>
    </row>
    <row r="171" spans="1:3" ht="12.75">
      <c r="A171" s="2">
        <f>+A170+1</f>
        <v>134</v>
      </c>
      <c r="B171" s="23" t="s">
        <v>273</v>
      </c>
      <c r="C171" s="23" t="s">
        <v>74</v>
      </c>
    </row>
    <row r="172" spans="1:3" ht="12.75">
      <c r="A172" s="2">
        <f>+A171+1</f>
        <v>135</v>
      </c>
      <c r="B172" s="14" t="s">
        <v>207</v>
      </c>
      <c r="C172" s="23" t="s">
        <v>74</v>
      </c>
    </row>
    <row r="173" spans="1:4" ht="15.75" thickBot="1">
      <c r="A173" s="2">
        <f>+A172+1</f>
        <v>136</v>
      </c>
      <c r="B173" s="53" t="s">
        <v>297</v>
      </c>
      <c r="C173" s="32" t="s">
        <v>293</v>
      </c>
      <c r="D173" s="17">
        <f>136-132+1</f>
        <v>5</v>
      </c>
    </row>
    <row r="174" spans="1:4" ht="13.5" thickTop="1">
      <c r="A174" s="2" t="s">
        <v>40</v>
      </c>
      <c r="B174" s="2"/>
      <c r="C174" s="2"/>
      <c r="D174" s="1" t="s">
        <v>40</v>
      </c>
    </row>
    <row r="175" spans="1:3" ht="12.75">
      <c r="A175" s="2"/>
      <c r="B175" s="18" t="s">
        <v>208</v>
      </c>
      <c r="C175" s="2"/>
    </row>
    <row r="176" spans="1:3" ht="12.75">
      <c r="A176" s="2">
        <f>+A173+1</f>
        <v>137</v>
      </c>
      <c r="B176" s="30" t="s">
        <v>209</v>
      </c>
      <c r="C176" s="2" t="s">
        <v>210</v>
      </c>
    </row>
    <row r="177" spans="1:3" ht="12.75">
      <c r="A177" s="2">
        <f>+A176+1</f>
        <v>138</v>
      </c>
      <c r="B177" s="41" t="s">
        <v>211</v>
      </c>
      <c r="C177" s="21" t="s">
        <v>30</v>
      </c>
    </row>
    <row r="178" spans="1:3" ht="12.75">
      <c r="A178" s="2">
        <f>+A177+1</f>
        <v>139</v>
      </c>
      <c r="B178" s="24" t="s">
        <v>212</v>
      </c>
      <c r="C178" s="21" t="s">
        <v>30</v>
      </c>
    </row>
    <row r="179" spans="1:3" ht="12.75">
      <c r="A179" s="2">
        <f>+A178+1</f>
        <v>140</v>
      </c>
      <c r="B179" s="23" t="s">
        <v>213</v>
      </c>
      <c r="C179" s="23" t="s">
        <v>74</v>
      </c>
    </row>
    <row r="180" spans="1:3" ht="12.75">
      <c r="A180" s="2">
        <f>+A179+1</f>
        <v>141</v>
      </c>
      <c r="B180" s="47" t="s">
        <v>299</v>
      </c>
      <c r="C180" s="23" t="s">
        <v>74</v>
      </c>
    </row>
    <row r="181" spans="1:4" ht="13.5" thickBot="1">
      <c r="A181" s="2">
        <f>+A180+1</f>
        <v>142</v>
      </c>
      <c r="B181" s="15" t="s">
        <v>214</v>
      </c>
      <c r="C181" s="15" t="s">
        <v>21</v>
      </c>
      <c r="D181" s="1">
        <f>136-131+1</f>
        <v>6</v>
      </c>
    </row>
    <row r="182" spans="1:3" ht="13.5" thickTop="1">
      <c r="A182" s="2"/>
      <c r="B182" s="2"/>
      <c r="C182" s="2"/>
    </row>
    <row r="183" spans="1:3" ht="12.75">
      <c r="A183" s="2"/>
      <c r="B183" s="18" t="s">
        <v>215</v>
      </c>
      <c r="C183" s="2"/>
    </row>
    <row r="184" spans="1:3" ht="12.75">
      <c r="A184" s="2">
        <f>+A181+1</f>
        <v>143</v>
      </c>
      <c r="B184" t="s">
        <v>216</v>
      </c>
      <c r="C184" s="2" t="s">
        <v>217</v>
      </c>
    </row>
    <row r="185" spans="1:3" ht="12.75">
      <c r="A185" s="2">
        <f>+A184+1</f>
        <v>144</v>
      </c>
      <c r="B185" t="s">
        <v>218</v>
      </c>
      <c r="C185" s="11" t="s">
        <v>219</v>
      </c>
    </row>
    <row r="186" spans="1:3" ht="12.75">
      <c r="A186" s="2">
        <f>+A185+1</f>
        <v>145</v>
      </c>
      <c r="B186" s="11" t="s">
        <v>220</v>
      </c>
      <c r="C186" s="11" t="s">
        <v>105</v>
      </c>
    </row>
    <row r="187" spans="1:3" ht="12.75">
      <c r="A187" s="2">
        <f>+A186+1</f>
        <v>146</v>
      </c>
      <c r="B187" s="14" t="s">
        <v>298</v>
      </c>
      <c r="C187" s="11" t="s">
        <v>105</v>
      </c>
    </row>
    <row r="188" spans="1:4" ht="13.5" thickBot="1">
      <c r="A188" s="2">
        <f>+A187+1</f>
        <v>147</v>
      </c>
      <c r="B188" s="16" t="s">
        <v>277</v>
      </c>
      <c r="C188" s="15" t="s">
        <v>21</v>
      </c>
      <c r="D188" s="1">
        <f>147-143+1</f>
        <v>5</v>
      </c>
    </row>
    <row r="189" spans="1:3" ht="13.5" thickTop="1">
      <c r="A189" s="2"/>
      <c r="C189" s="2"/>
    </row>
    <row r="190" spans="1:3" ht="12.75">
      <c r="A190" s="2"/>
      <c r="B190" s="18" t="s">
        <v>221</v>
      </c>
      <c r="C190" s="2"/>
    </row>
    <row r="191" spans="1:3" ht="12.75">
      <c r="A191" s="2">
        <f>+A188+1</f>
        <v>148</v>
      </c>
      <c r="B191" s="2" t="s">
        <v>222</v>
      </c>
      <c r="C191" s="2" t="s">
        <v>217</v>
      </c>
    </row>
    <row r="192" spans="1:4" ht="12.75">
      <c r="A192" s="2">
        <f>+A191+1</f>
        <v>149</v>
      </c>
      <c r="B192" s="23" t="s">
        <v>223</v>
      </c>
      <c r="C192" s="21" t="s">
        <v>30</v>
      </c>
      <c r="D192" s="1" t="s">
        <v>40</v>
      </c>
    </row>
    <row r="193" spans="1:3" ht="12.75">
      <c r="A193" s="2">
        <f>+A192+1</f>
        <v>150</v>
      </c>
      <c r="B193" s="42" t="s">
        <v>224</v>
      </c>
      <c r="C193" s="21" t="s">
        <v>30</v>
      </c>
    </row>
    <row r="194" spans="1:3" ht="12.75">
      <c r="A194" s="2">
        <f>+A193+1</f>
        <v>151</v>
      </c>
      <c r="B194" s="43" t="s">
        <v>225</v>
      </c>
      <c r="C194" s="14" t="s">
        <v>201</v>
      </c>
    </row>
    <row r="195" spans="1:3" ht="12.75">
      <c r="A195" s="2">
        <f>+A194+1</f>
        <v>152</v>
      </c>
      <c r="B195" s="23" t="s">
        <v>226</v>
      </c>
      <c r="C195" s="23" t="s">
        <v>74</v>
      </c>
    </row>
    <row r="196" spans="1:4" ht="13.5" thickBot="1">
      <c r="A196" s="2">
        <f>+A195+1</f>
        <v>153</v>
      </c>
      <c r="B196" s="15" t="s">
        <v>260</v>
      </c>
      <c r="C196" s="15" t="s">
        <v>21</v>
      </c>
      <c r="D196" s="1">
        <f>146-141+1</f>
        <v>6</v>
      </c>
    </row>
    <row r="197" spans="1:4" ht="13.5" thickTop="1">
      <c r="A197" s="2" t="s">
        <v>40</v>
      </c>
      <c r="B197" s="2"/>
      <c r="C197" s="2"/>
      <c r="D197" s="1">
        <f>SUM(D8:D196)</f>
        <v>153</v>
      </c>
    </row>
    <row r="198" spans="1:2" ht="12.75">
      <c r="A198" s="44" t="s">
        <v>227</v>
      </c>
      <c r="B198" s="45"/>
    </row>
    <row r="199" spans="1:2" ht="4.5" customHeight="1">
      <c r="A199" s="46"/>
      <c r="B199" s="31"/>
    </row>
    <row r="200" spans="1:2" ht="4.5" customHeight="1">
      <c r="A200" s="46"/>
      <c r="B200" s="31"/>
    </row>
    <row r="201" spans="1:2" ht="15" customHeight="1">
      <c r="A201" s="46"/>
      <c r="B201" s="18" t="s">
        <v>14</v>
      </c>
    </row>
    <row r="202" spans="1:4" ht="15" customHeight="1" thickBot="1">
      <c r="A202" s="42">
        <f>+A196+1</f>
        <v>154</v>
      </c>
      <c r="B202" s="32" t="s">
        <v>304</v>
      </c>
      <c r="C202" s="15" t="s">
        <v>21</v>
      </c>
      <c r="D202" s="1">
        <v>1</v>
      </c>
    </row>
    <row r="203" ht="13.5" thickTop="1"/>
    <row r="204" spans="2:4" ht="12.75">
      <c r="B204" s="9" t="s">
        <v>41</v>
      </c>
      <c r="D204" s="1" t="s">
        <v>40</v>
      </c>
    </row>
    <row r="205" spans="1:4" s="31" customFormat="1" ht="12.75">
      <c r="A205" s="31">
        <f>+A202+1</f>
        <v>155</v>
      </c>
      <c r="B205" s="23" t="s">
        <v>302</v>
      </c>
      <c r="C205" s="28" t="s">
        <v>43</v>
      </c>
      <c r="D205" s="50"/>
    </row>
    <row r="206" spans="1:4" s="31" customFormat="1" ht="12.75">
      <c r="A206" s="31">
        <f>+A205+1</f>
        <v>156</v>
      </c>
      <c r="B206" s="23" t="s">
        <v>303</v>
      </c>
      <c r="C206" t="s">
        <v>166</v>
      </c>
      <c r="D206" s="50"/>
    </row>
    <row r="207" spans="1:4" s="31" customFormat="1" ht="13.5" thickBot="1">
      <c r="A207" s="31">
        <f>+A206+1</f>
        <v>157</v>
      </c>
      <c r="B207" s="15" t="s">
        <v>276</v>
      </c>
      <c r="C207" s="15" t="s">
        <v>55</v>
      </c>
      <c r="D207" s="50">
        <v>3</v>
      </c>
    </row>
    <row r="208" spans="1:4" s="31" customFormat="1" ht="13.5" thickTop="1">
      <c r="A208" s="46"/>
      <c r="D208" s="50"/>
    </row>
    <row r="209" spans="1:2" ht="13.5" customHeight="1">
      <c r="A209" s="46"/>
      <c r="B209" s="9" t="s">
        <v>120</v>
      </c>
    </row>
    <row r="210" spans="1:3" ht="13.5" customHeight="1">
      <c r="A210" s="42">
        <f>+A207+1</f>
        <v>158</v>
      </c>
      <c r="B210" t="s">
        <v>285</v>
      </c>
      <c r="C210" t="s">
        <v>166</v>
      </c>
    </row>
    <row r="211" spans="1:3" ht="13.5" customHeight="1">
      <c r="A211" s="42">
        <f>+A210+1</f>
        <v>159</v>
      </c>
      <c r="B211" s="14" t="s">
        <v>282</v>
      </c>
      <c r="C211" t="s">
        <v>166</v>
      </c>
    </row>
    <row r="212" spans="1:4" ht="13.5" customHeight="1" thickBot="1">
      <c r="A212" s="42">
        <f>+A211+1</f>
        <v>160</v>
      </c>
      <c r="B212" s="32" t="s">
        <v>308</v>
      </c>
      <c r="C212" s="32" t="s">
        <v>284</v>
      </c>
      <c r="D212" s="1">
        <v>3</v>
      </c>
    </row>
    <row r="213" spans="1:3" ht="13.5" customHeight="1" thickTop="1">
      <c r="A213" s="42"/>
      <c r="B213" s="14"/>
      <c r="C213" s="23"/>
    </row>
    <row r="214" spans="1:3" ht="13.5" customHeight="1">
      <c r="A214" s="42"/>
      <c r="B214" s="9" t="s">
        <v>294</v>
      </c>
      <c r="C214" s="11"/>
    </row>
    <row r="215" spans="1:4" ht="13.5" customHeight="1" thickBot="1">
      <c r="A215" s="42">
        <f>+A212+1</f>
        <v>161</v>
      </c>
      <c r="B215" s="32" t="s">
        <v>295</v>
      </c>
      <c r="C215" s="15" t="s">
        <v>62</v>
      </c>
      <c r="D215" s="1">
        <v>1</v>
      </c>
    </row>
    <row r="216" spans="1:2" ht="13.5" customHeight="1" thickTop="1">
      <c r="A216" s="46"/>
      <c r="B216" s="31"/>
    </row>
    <row r="217" spans="1:3" ht="12.75">
      <c r="A217" s="52" t="s">
        <v>40</v>
      </c>
      <c r="B217" s="9" t="s">
        <v>305</v>
      </c>
      <c r="C217" s="11"/>
    </row>
    <row r="218" spans="1:4" ht="13.5" thickBot="1">
      <c r="A218" s="42">
        <f>+A215+1</f>
        <v>162</v>
      </c>
      <c r="B218" s="32" t="s">
        <v>292</v>
      </c>
      <c r="C218" s="15" t="s">
        <v>145</v>
      </c>
      <c r="D218" s="1">
        <v>1</v>
      </c>
    </row>
    <row r="219" spans="1:2" ht="13.5" thickTop="1">
      <c r="A219" s="46"/>
      <c r="B219" s="31"/>
    </row>
    <row r="220" spans="2:3" ht="12.75">
      <c r="B220" s="9" t="s">
        <v>97</v>
      </c>
      <c r="C220" s="23" t="s">
        <v>40</v>
      </c>
    </row>
    <row r="221" spans="1:3" ht="12.75">
      <c r="A221">
        <f>+A218+1</f>
        <v>163</v>
      </c>
      <c r="B221" s="23" t="s">
        <v>252</v>
      </c>
      <c r="C221" s="27" t="s">
        <v>104</v>
      </c>
    </row>
    <row r="222" spans="1:3" ht="12.75">
      <c r="A222">
        <f aca="true" t="shared" si="10" ref="A222:A229">+A221+1</f>
        <v>164</v>
      </c>
      <c r="B222" t="s">
        <v>234</v>
      </c>
      <c r="C222" s="23" t="s">
        <v>74</v>
      </c>
    </row>
    <row r="223" spans="1:3" ht="12.75">
      <c r="A223">
        <f t="shared" si="10"/>
        <v>165</v>
      </c>
      <c r="B223" t="s">
        <v>235</v>
      </c>
      <c r="C223" s="23" t="s">
        <v>74</v>
      </c>
    </row>
    <row r="224" spans="1:3" ht="12.75">
      <c r="A224">
        <f t="shared" si="10"/>
        <v>166</v>
      </c>
      <c r="B224" t="s">
        <v>236</v>
      </c>
      <c r="C224" s="23" t="s">
        <v>74</v>
      </c>
    </row>
    <row r="225" spans="1:3" ht="12.75">
      <c r="A225">
        <f t="shared" si="10"/>
        <v>167</v>
      </c>
      <c r="B225" t="s">
        <v>237</v>
      </c>
      <c r="C225" s="23" t="s">
        <v>74</v>
      </c>
    </row>
    <row r="226" spans="1:3" ht="12.75">
      <c r="A226">
        <f t="shared" si="10"/>
        <v>168</v>
      </c>
      <c r="B226" t="s">
        <v>238</v>
      </c>
      <c r="C226" s="23" t="s">
        <v>74</v>
      </c>
    </row>
    <row r="227" spans="1:3" ht="12.75">
      <c r="A227">
        <f t="shared" si="10"/>
        <v>169</v>
      </c>
      <c r="B227" t="s">
        <v>239</v>
      </c>
      <c r="C227" s="23" t="s">
        <v>74</v>
      </c>
    </row>
    <row r="228" spans="1:3" ht="12.75">
      <c r="A228">
        <f t="shared" si="10"/>
        <v>170</v>
      </c>
      <c r="B228" s="23" t="s">
        <v>240</v>
      </c>
      <c r="C228" s="23" t="s">
        <v>74</v>
      </c>
    </row>
    <row r="229" spans="1:4" ht="15.75" thickBot="1">
      <c r="A229">
        <f t="shared" si="10"/>
        <v>171</v>
      </c>
      <c r="B229" s="32" t="s">
        <v>300</v>
      </c>
      <c r="C229" s="15" t="s">
        <v>309</v>
      </c>
      <c r="D229" s="17">
        <f>171-163+1</f>
        <v>9</v>
      </c>
    </row>
    <row r="230" ht="13.5" thickTop="1"/>
    <row r="231" ht="12.75">
      <c r="B231" s="9" t="s">
        <v>109</v>
      </c>
    </row>
    <row r="232" spans="1:3" ht="12.75">
      <c r="A232">
        <f>+A229+1</f>
        <v>172</v>
      </c>
      <c r="B232" t="s">
        <v>241</v>
      </c>
      <c r="C232" s="23" t="s">
        <v>74</v>
      </c>
    </row>
    <row r="233" spans="1:3" ht="12.75">
      <c r="A233">
        <f>+A232+1</f>
        <v>173</v>
      </c>
      <c r="B233" t="s">
        <v>242</v>
      </c>
      <c r="C233" s="23" t="s">
        <v>74</v>
      </c>
    </row>
    <row r="234" spans="1:3" ht="12.75">
      <c r="A234">
        <f>+A233+1</f>
        <v>174</v>
      </c>
      <c r="B234" t="s">
        <v>243</v>
      </c>
      <c r="C234" s="23" t="s">
        <v>74</v>
      </c>
    </row>
    <row r="235" spans="1:3" ht="12.75">
      <c r="A235">
        <f>+A234+1</f>
        <v>175</v>
      </c>
      <c r="B235" s="23" t="s">
        <v>244</v>
      </c>
      <c r="C235" s="23" t="s">
        <v>74</v>
      </c>
    </row>
    <row r="236" spans="1:4" ht="13.5" thickBot="1">
      <c r="A236">
        <f>+A235+1</f>
        <v>176</v>
      </c>
      <c r="B236" s="32" t="s">
        <v>307</v>
      </c>
      <c r="C236" s="32" t="s">
        <v>74</v>
      </c>
      <c r="D236" s="1">
        <v>5</v>
      </c>
    </row>
    <row r="237" spans="2:4" ht="15.75" thickTop="1">
      <c r="B237" s="23"/>
      <c r="C237" s="23"/>
      <c r="D237" s="17"/>
    </row>
    <row r="238" ht="12.75">
      <c r="B238" s="37" t="s">
        <v>150</v>
      </c>
    </row>
    <row r="239" spans="1:3" ht="12.75">
      <c r="A239">
        <f>+A236+1</f>
        <v>177</v>
      </c>
      <c r="B239" t="s">
        <v>246</v>
      </c>
      <c r="C239" t="s">
        <v>166</v>
      </c>
    </row>
    <row r="240" spans="1:3" ht="12.75">
      <c r="A240">
        <f>+A239+1</f>
        <v>178</v>
      </c>
      <c r="B240" t="s">
        <v>247</v>
      </c>
      <c r="C240" s="27" t="s">
        <v>145</v>
      </c>
    </row>
    <row r="241" spans="1:3" ht="12.75">
      <c r="A241">
        <f>+A240+1</f>
        <v>179</v>
      </c>
      <c r="B241" t="s">
        <v>248</v>
      </c>
      <c r="C241" t="s">
        <v>166</v>
      </c>
    </row>
    <row r="242" spans="1:3" ht="12.75">
      <c r="A242">
        <f>+A241+1</f>
        <v>180</v>
      </c>
      <c r="B242" t="s">
        <v>249</v>
      </c>
      <c r="C242" t="s">
        <v>166</v>
      </c>
    </row>
    <row r="243" spans="1:3" ht="12.75">
      <c r="A243">
        <f>+A242+1</f>
        <v>181</v>
      </c>
      <c r="B243" s="23" t="s">
        <v>250</v>
      </c>
      <c r="C243" t="s">
        <v>166</v>
      </c>
    </row>
    <row r="244" spans="1:4" ht="13.5" thickBot="1">
      <c r="A244">
        <f>+A243+1</f>
        <v>182</v>
      </c>
      <c r="B244" s="32" t="s">
        <v>251</v>
      </c>
      <c r="C244" s="32" t="s">
        <v>166</v>
      </c>
      <c r="D244" s="1">
        <f>175-170+1</f>
        <v>6</v>
      </c>
    </row>
    <row r="245" spans="2:3" ht="13.5" thickTop="1">
      <c r="B245" s="23"/>
      <c r="C245" s="23"/>
    </row>
    <row r="246" spans="2:3" ht="15">
      <c r="B246" s="55" t="s">
        <v>310</v>
      </c>
      <c r="C246" s="23"/>
    </row>
    <row r="247" spans="1:4" ht="13.5" thickBot="1">
      <c r="A247">
        <f>+A244+1</f>
        <v>183</v>
      </c>
      <c r="B247" s="32" t="s">
        <v>306</v>
      </c>
      <c r="C247" s="25" t="s">
        <v>201</v>
      </c>
      <c r="D247" s="1">
        <v>1</v>
      </c>
    </row>
    <row r="248" spans="2:3" ht="13.5" thickTop="1">
      <c r="B248" s="23"/>
      <c r="C248" s="23"/>
    </row>
    <row r="249" ht="12.75">
      <c r="B249" s="18" t="s">
        <v>208</v>
      </c>
    </row>
    <row r="250" spans="1:4" ht="13.5" thickBot="1">
      <c r="A250">
        <f>+A247+1</f>
        <v>184</v>
      </c>
      <c r="B250" s="15" t="s">
        <v>257</v>
      </c>
      <c r="C250" s="15" t="s">
        <v>74</v>
      </c>
      <c r="D250" s="1">
        <v>1</v>
      </c>
    </row>
    <row r="251" spans="2:3" ht="13.5" thickTop="1">
      <c r="B251" s="14"/>
      <c r="C251" s="14"/>
    </row>
    <row r="252" spans="2:3" ht="12.75">
      <c r="B252" s="18" t="s">
        <v>221</v>
      </c>
      <c r="C252" s="23"/>
    </row>
    <row r="253" spans="1:4" ht="13.5" thickBot="1">
      <c r="A253">
        <f>+A250+1</f>
        <v>185</v>
      </c>
      <c r="B253" s="15" t="s">
        <v>259</v>
      </c>
      <c r="C253" s="32" t="s">
        <v>74</v>
      </c>
      <c r="D253" s="1">
        <v>1</v>
      </c>
    </row>
    <row r="254" ht="15" customHeight="1" thickTop="1">
      <c r="D254" s="1">
        <f>SUM(D202:D253)</f>
        <v>32</v>
      </c>
    </row>
    <row r="255" ht="15" customHeight="1">
      <c r="D255" s="1">
        <f>+D197+D254</f>
        <v>185</v>
      </c>
    </row>
    <row r="257" ht="15">
      <c r="B257" s="55"/>
    </row>
    <row r="259" spans="2:3" ht="12.75">
      <c r="B259" t="s">
        <v>40</v>
      </c>
      <c r="C259" t="s">
        <v>40</v>
      </c>
    </row>
  </sheetData>
  <sheetProtection/>
  <mergeCells count="2">
    <mergeCell ref="A1:C1"/>
    <mergeCell ref="A2:C2"/>
  </mergeCells>
  <printOptions/>
  <pageMargins left="0.7874015748031497" right="0.7874015748031497" top="0.5905511811023623" bottom="0.5905511811023623" header="0" footer="0"/>
  <pageSetup horizontalDpi="600" verticalDpi="600" orientation="portrait" scale="80" r:id="rId1"/>
  <headerFooter alignWithMargins="0">
    <oddHeader>&amp;C&amp;A</oddHeader>
    <oddFooter>&amp;CPágina &amp;P de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</sheetPr>
  <dimension ref="A1:D261"/>
  <sheetViews>
    <sheetView zoomScalePageLayoutView="0" workbookViewId="0" topLeftCell="A239">
      <selection activeCell="D257" sqref="D257"/>
    </sheetView>
  </sheetViews>
  <sheetFormatPr defaultColWidth="11.421875" defaultRowHeight="12.75"/>
  <cols>
    <col min="1" max="1" width="7.8515625" style="0" customWidth="1"/>
    <col min="2" max="3" width="46.57421875" style="0" customWidth="1"/>
    <col min="4" max="4" width="11.421875" style="1" customWidth="1"/>
  </cols>
  <sheetData>
    <row r="1" spans="1:3" ht="15.75">
      <c r="A1" s="120" t="s">
        <v>0</v>
      </c>
      <c r="B1" s="120"/>
      <c r="C1" s="120"/>
    </row>
    <row r="2" spans="1:3" ht="15.75">
      <c r="A2" s="120" t="s">
        <v>261</v>
      </c>
      <c r="B2" s="120"/>
      <c r="C2" s="120"/>
    </row>
    <row r="3" spans="1:3" ht="9.75" customHeight="1">
      <c r="A3" s="2"/>
      <c r="B3" s="2"/>
      <c r="C3" s="2"/>
    </row>
    <row r="4" spans="1:3" ht="13.5" thickBot="1">
      <c r="A4" s="3" t="s">
        <v>1</v>
      </c>
      <c r="B4" s="4" t="s">
        <v>2</v>
      </c>
      <c r="C4" s="4"/>
    </row>
    <row r="5" spans="1:3" ht="9.75" customHeight="1" thickTop="1">
      <c r="A5" s="2"/>
      <c r="B5" s="5"/>
      <c r="C5" s="5"/>
    </row>
    <row r="6" spans="1:3" ht="12.75">
      <c r="A6" s="6" t="s">
        <v>3</v>
      </c>
      <c r="B6" s="7"/>
      <c r="C6" s="7"/>
    </row>
    <row r="7" spans="1:3" ht="12.75">
      <c r="A7" s="8"/>
      <c r="B7" s="9" t="s">
        <v>4</v>
      </c>
      <c r="C7" s="9"/>
    </row>
    <row r="8" spans="1:3" ht="12.75">
      <c r="A8" s="10">
        <v>1</v>
      </c>
      <c r="B8" s="11" t="s">
        <v>5</v>
      </c>
      <c r="C8" s="11" t="s">
        <v>6</v>
      </c>
    </row>
    <row r="9" spans="1:3" ht="12.75">
      <c r="A9" s="10">
        <f>A8+1</f>
        <v>2</v>
      </c>
      <c r="B9" s="12" t="s">
        <v>7</v>
      </c>
      <c r="C9" s="11" t="s">
        <v>8</v>
      </c>
    </row>
    <row r="10" spans="1:3" ht="12.75">
      <c r="A10" s="10">
        <v>3</v>
      </c>
      <c r="B10" s="13" t="s">
        <v>9</v>
      </c>
      <c r="C10" s="11" t="s">
        <v>8</v>
      </c>
    </row>
    <row r="11" spans="1:3" ht="12.75">
      <c r="A11" s="10">
        <f>+A10+1</f>
        <v>4</v>
      </c>
      <c r="B11" s="11" t="s">
        <v>10</v>
      </c>
      <c r="C11" s="11" t="s">
        <v>8</v>
      </c>
    </row>
    <row r="12" spans="1:3" ht="12.75">
      <c r="A12" s="10">
        <f>A11+1</f>
        <v>5</v>
      </c>
      <c r="B12" s="14" t="s">
        <v>11</v>
      </c>
      <c r="C12" s="11" t="s">
        <v>8</v>
      </c>
    </row>
    <row r="13" spans="1:4" ht="12.75">
      <c r="A13" s="10">
        <f>A12+1</f>
        <v>6</v>
      </c>
      <c r="B13" s="14" t="s">
        <v>12</v>
      </c>
      <c r="C13" s="11" t="s">
        <v>8</v>
      </c>
      <c r="D13" s="14"/>
    </row>
    <row r="14" spans="1:4" ht="15.75" thickBot="1">
      <c r="A14" s="10">
        <f>A13+1</f>
        <v>7</v>
      </c>
      <c r="B14" s="15" t="s">
        <v>13</v>
      </c>
      <c r="C14" s="16" t="s">
        <v>8</v>
      </c>
      <c r="D14" s="17">
        <v>7</v>
      </c>
    </row>
    <row r="15" spans="1:3" ht="9.75" customHeight="1" thickTop="1">
      <c r="A15" s="2"/>
      <c r="B15" s="18"/>
      <c r="C15" s="2"/>
    </row>
    <row r="16" spans="1:3" ht="12.75">
      <c r="A16" s="2"/>
      <c r="B16" s="18" t="s">
        <v>14</v>
      </c>
      <c r="C16" s="2"/>
    </row>
    <row r="17" spans="1:3" ht="12.75">
      <c r="A17" s="2">
        <f>+A14+1</f>
        <v>8</v>
      </c>
      <c r="B17" s="19" t="s">
        <v>262</v>
      </c>
      <c r="C17" s="20" t="s">
        <v>15</v>
      </c>
    </row>
    <row r="18" spans="1:3" ht="12.75">
      <c r="A18" s="22">
        <f aca="true" t="shared" si="0" ref="A18:A27">+A17+1</f>
        <v>9</v>
      </c>
      <c r="B18" t="s">
        <v>17</v>
      </c>
      <c r="C18" s="21" t="s">
        <v>15</v>
      </c>
    </row>
    <row r="19" spans="1:3" ht="12.75">
      <c r="A19" s="22">
        <f t="shared" si="0"/>
        <v>10</v>
      </c>
      <c r="B19" s="23" t="s">
        <v>18</v>
      </c>
      <c r="C19" s="21" t="s">
        <v>15</v>
      </c>
    </row>
    <row r="20" spans="1:3" ht="12.75">
      <c r="A20" s="22">
        <f t="shared" si="0"/>
        <v>11</v>
      </c>
      <c r="B20" s="23" t="s">
        <v>19</v>
      </c>
      <c r="C20" s="21" t="s">
        <v>15</v>
      </c>
    </row>
    <row r="21" spans="1:3" ht="12.75">
      <c r="A21" s="22">
        <f t="shared" si="0"/>
        <v>12</v>
      </c>
      <c r="B21" s="14" t="s">
        <v>288</v>
      </c>
      <c r="C21" s="21" t="s">
        <v>15</v>
      </c>
    </row>
    <row r="22" spans="1:3" ht="12.75">
      <c r="A22" s="22">
        <f t="shared" si="0"/>
        <v>13</v>
      </c>
      <c r="B22" s="43" t="s">
        <v>289</v>
      </c>
      <c r="C22" s="21" t="s">
        <v>15</v>
      </c>
    </row>
    <row r="23" spans="1:3" ht="12.75">
      <c r="A23" s="22">
        <f t="shared" si="0"/>
        <v>14</v>
      </c>
      <c r="B23" s="20" t="s">
        <v>20</v>
      </c>
      <c r="C23" s="11" t="s">
        <v>21</v>
      </c>
    </row>
    <row r="24" spans="1:3" ht="12.75">
      <c r="A24" s="22">
        <f t="shared" si="0"/>
        <v>15</v>
      </c>
      <c r="B24" s="11" t="s">
        <v>22</v>
      </c>
      <c r="C24" s="11" t="s">
        <v>21</v>
      </c>
    </row>
    <row r="25" spans="1:3" ht="12.75">
      <c r="A25" s="22">
        <f t="shared" si="0"/>
        <v>16</v>
      </c>
      <c r="B25" s="23" t="s">
        <v>313</v>
      </c>
      <c r="C25" s="14" t="s">
        <v>21</v>
      </c>
    </row>
    <row r="26" spans="1:3" ht="12.75">
      <c r="A26" s="22">
        <f t="shared" si="0"/>
        <v>17</v>
      </c>
      <c r="B26" s="24" t="s">
        <v>23</v>
      </c>
      <c r="C26" s="11" t="s">
        <v>21</v>
      </c>
    </row>
    <row r="27" spans="1:4" ht="15.75" thickBot="1">
      <c r="A27" s="22">
        <f t="shared" si="0"/>
        <v>18</v>
      </c>
      <c r="B27" s="25" t="s">
        <v>24</v>
      </c>
      <c r="C27" s="26" t="s">
        <v>21</v>
      </c>
      <c r="D27" s="17">
        <f>18-8+1</f>
        <v>11</v>
      </c>
    </row>
    <row r="28" spans="1:3" ht="9.75" customHeight="1" thickTop="1">
      <c r="A28" s="2"/>
      <c r="B28" s="18"/>
      <c r="C28" s="2"/>
    </row>
    <row r="29" spans="1:3" ht="12.75">
      <c r="A29" s="2"/>
      <c r="B29" s="9" t="s">
        <v>25</v>
      </c>
      <c r="C29" s="2"/>
    </row>
    <row r="30" spans="1:3" ht="12.75">
      <c r="A30" s="2">
        <f>+A27+1</f>
        <v>19</v>
      </c>
      <c r="B30" s="2" t="s">
        <v>26</v>
      </c>
      <c r="C30" s="20" t="s">
        <v>27</v>
      </c>
    </row>
    <row r="31" spans="1:3" ht="12.75">
      <c r="A31" s="2">
        <f aca="true" t="shared" si="1" ref="A31:A37">+A30+1</f>
        <v>20</v>
      </c>
      <c r="B31" t="s">
        <v>28</v>
      </c>
      <c r="C31" s="20" t="s">
        <v>29</v>
      </c>
    </row>
    <row r="32" spans="1:3" ht="12.75">
      <c r="A32" s="2">
        <f t="shared" si="1"/>
        <v>21</v>
      </c>
      <c r="B32" s="27" t="s">
        <v>263</v>
      </c>
      <c r="C32" s="21" t="s">
        <v>30</v>
      </c>
    </row>
    <row r="33" spans="1:3" ht="12.75">
      <c r="A33" s="2">
        <f t="shared" si="1"/>
        <v>22</v>
      </c>
      <c r="B33" s="19" t="s">
        <v>31</v>
      </c>
      <c r="C33" s="20" t="s">
        <v>32</v>
      </c>
    </row>
    <row r="34" spans="1:3" ht="12.75">
      <c r="A34" s="2">
        <f t="shared" si="1"/>
        <v>23</v>
      </c>
      <c r="B34" s="21" t="s">
        <v>33</v>
      </c>
      <c r="C34" s="28" t="s">
        <v>34</v>
      </c>
    </row>
    <row r="35" spans="1:3" ht="12.75">
      <c r="A35" s="2">
        <f t="shared" si="1"/>
        <v>24</v>
      </c>
      <c r="B35" s="28" t="s">
        <v>35</v>
      </c>
      <c r="C35" s="28" t="s">
        <v>34</v>
      </c>
    </row>
    <row r="36" spans="1:3" ht="12.75">
      <c r="A36" s="2">
        <f t="shared" si="1"/>
        <v>25</v>
      </c>
      <c r="B36" s="14" t="s">
        <v>315</v>
      </c>
      <c r="C36" s="14" t="s">
        <v>74</v>
      </c>
    </row>
    <row r="37" spans="1:4" ht="15.75" thickBot="1">
      <c r="A37" s="2">
        <f t="shared" si="1"/>
        <v>26</v>
      </c>
      <c r="B37" s="15" t="s">
        <v>36</v>
      </c>
      <c r="C37" s="29" t="s">
        <v>37</v>
      </c>
      <c r="D37" s="17">
        <f>26-19+1</f>
        <v>8</v>
      </c>
    </row>
    <row r="38" spans="1:3" ht="9.75" customHeight="1" thickTop="1">
      <c r="A38" s="2"/>
      <c r="B38" s="23"/>
      <c r="C38" s="21"/>
    </row>
    <row r="39" spans="1:3" ht="12.75">
      <c r="A39" s="2"/>
      <c r="B39" s="9" t="s">
        <v>38</v>
      </c>
      <c r="C39" s="2"/>
    </row>
    <row r="40" spans="1:4" ht="13.5" thickBot="1">
      <c r="A40" s="2">
        <f>+A37+1</f>
        <v>27</v>
      </c>
      <c r="B40" s="16" t="s">
        <v>39</v>
      </c>
      <c r="C40" s="16" t="s">
        <v>21</v>
      </c>
      <c r="D40" s="1">
        <v>1</v>
      </c>
    </row>
    <row r="41" ht="9.75" customHeight="1" thickTop="1">
      <c r="A41" s="2" t="s">
        <v>40</v>
      </c>
    </row>
    <row r="42" spans="1:3" ht="12.75">
      <c r="A42" s="2"/>
      <c r="B42" s="9" t="s">
        <v>41</v>
      </c>
      <c r="C42" s="2"/>
    </row>
    <row r="43" spans="1:3" ht="12.75">
      <c r="A43" s="30">
        <f>+A40+1</f>
        <v>28</v>
      </c>
      <c r="B43" t="s">
        <v>264</v>
      </c>
      <c r="C43" s="30" t="s">
        <v>42</v>
      </c>
    </row>
    <row r="44" spans="1:3" ht="12.75">
      <c r="A44" s="30">
        <f aca="true" t="shared" si="2" ref="A44:A51">+A43+1</f>
        <v>29</v>
      </c>
      <c r="B44" s="2" t="s">
        <v>266</v>
      </c>
      <c r="C44" s="2" t="s">
        <v>44</v>
      </c>
    </row>
    <row r="45" spans="1:3" ht="12.75">
      <c r="A45" s="30">
        <f t="shared" si="2"/>
        <v>30</v>
      </c>
      <c r="B45" t="s">
        <v>45</v>
      </c>
      <c r="C45" s="20" t="s">
        <v>46</v>
      </c>
    </row>
    <row r="46" spans="1:3" ht="12.75">
      <c r="A46" s="30">
        <f t="shared" si="2"/>
        <v>31</v>
      </c>
      <c r="B46" t="s">
        <v>47</v>
      </c>
      <c r="C46" s="2" t="s">
        <v>46</v>
      </c>
    </row>
    <row r="47" spans="1:3" ht="12.75">
      <c r="A47" s="30">
        <f t="shared" si="2"/>
        <v>32</v>
      </c>
      <c r="B47" s="31" t="s">
        <v>48</v>
      </c>
      <c r="C47" s="21" t="s">
        <v>46</v>
      </c>
    </row>
    <row r="48" spans="1:3" ht="12.75">
      <c r="A48" s="30">
        <f t="shared" si="2"/>
        <v>33</v>
      </c>
      <c r="B48" t="s">
        <v>49</v>
      </c>
      <c r="C48" s="2" t="s">
        <v>21</v>
      </c>
    </row>
    <row r="49" spans="1:3" ht="12.75">
      <c r="A49" s="30">
        <f t="shared" si="2"/>
        <v>34</v>
      </c>
      <c r="B49" s="11" t="s">
        <v>50</v>
      </c>
      <c r="C49" s="21" t="s">
        <v>287</v>
      </c>
    </row>
    <row r="50" spans="1:3" ht="12.75">
      <c r="A50" s="30">
        <f t="shared" si="2"/>
        <v>35</v>
      </c>
      <c r="B50" s="24" t="s">
        <v>52</v>
      </c>
      <c r="C50" s="11" t="s">
        <v>53</v>
      </c>
    </row>
    <row r="51" spans="1:4" ht="13.5" thickBot="1">
      <c r="A51" s="30">
        <f t="shared" si="2"/>
        <v>36</v>
      </c>
      <c r="B51" s="32" t="s">
        <v>54</v>
      </c>
      <c r="C51" s="32" t="s">
        <v>55</v>
      </c>
      <c r="D51" s="1">
        <f>35-27+1</f>
        <v>9</v>
      </c>
    </row>
    <row r="52" spans="1:3" ht="9.75" customHeight="1" thickTop="1">
      <c r="A52" s="2"/>
      <c r="B52" s="18"/>
      <c r="C52" s="2"/>
    </row>
    <row r="53" spans="1:3" ht="12.75">
      <c r="A53" s="2"/>
      <c r="B53" s="9" t="s">
        <v>56</v>
      </c>
      <c r="C53" s="2"/>
    </row>
    <row r="54" spans="1:3" ht="12.75">
      <c r="A54" s="2">
        <f>+A51+1</f>
        <v>37</v>
      </c>
      <c r="B54" s="27" t="s">
        <v>57</v>
      </c>
      <c r="C54" s="2" t="s">
        <v>58</v>
      </c>
    </row>
    <row r="55" spans="1:3" ht="12.75">
      <c r="A55" s="2">
        <f aca="true" t="shared" si="3" ref="A55:A80">+A54+1</f>
        <v>38</v>
      </c>
      <c r="B55" s="11" t="s">
        <v>59</v>
      </c>
      <c r="C55" s="2" t="s">
        <v>60</v>
      </c>
    </row>
    <row r="56" spans="1:3" ht="12.75">
      <c r="A56" s="2">
        <f t="shared" si="3"/>
        <v>39</v>
      </c>
      <c r="B56" s="27" t="s">
        <v>61</v>
      </c>
      <c r="C56" s="27" t="s">
        <v>62</v>
      </c>
    </row>
    <row r="57" spans="1:3" ht="12.75">
      <c r="A57" s="2">
        <f t="shared" si="3"/>
        <v>40</v>
      </c>
      <c r="B57" s="27" t="s">
        <v>63</v>
      </c>
      <c r="C57" s="27" t="s">
        <v>64</v>
      </c>
    </row>
    <row r="58" spans="1:3" ht="12.75">
      <c r="A58" s="2">
        <f t="shared" si="3"/>
        <v>41</v>
      </c>
      <c r="B58" s="27" t="s">
        <v>65</v>
      </c>
      <c r="C58" s="27" t="s">
        <v>66</v>
      </c>
    </row>
    <row r="59" spans="1:3" ht="12.75">
      <c r="A59" s="2">
        <f t="shared" si="3"/>
        <v>42</v>
      </c>
      <c r="B59" s="2" t="s">
        <v>67</v>
      </c>
      <c r="C59" s="21" t="s">
        <v>68</v>
      </c>
    </row>
    <row r="60" spans="1:3" ht="12.75">
      <c r="A60" s="2">
        <f t="shared" si="3"/>
        <v>43</v>
      </c>
      <c r="B60" s="14" t="s">
        <v>69</v>
      </c>
      <c r="C60" s="21" t="s">
        <v>68</v>
      </c>
    </row>
    <row r="61" spans="1:3" ht="12.75">
      <c r="A61" s="2">
        <f t="shared" si="3"/>
        <v>44</v>
      </c>
      <c r="B61" s="2" t="s">
        <v>267</v>
      </c>
      <c r="C61" s="2" t="s">
        <v>70</v>
      </c>
    </row>
    <row r="62" spans="1:3" ht="12.75">
      <c r="A62" s="2">
        <f t="shared" si="3"/>
        <v>45</v>
      </c>
      <c r="B62" t="s">
        <v>71</v>
      </c>
      <c r="C62" s="21" t="s">
        <v>68</v>
      </c>
    </row>
    <row r="63" spans="1:3" ht="12.75">
      <c r="A63" s="2">
        <f t="shared" si="3"/>
        <v>46</v>
      </c>
      <c r="B63" s="19" t="s">
        <v>72</v>
      </c>
      <c r="C63" s="21" t="s">
        <v>68</v>
      </c>
    </row>
    <row r="64" spans="1:3" ht="12.75">
      <c r="A64" s="2">
        <f t="shared" si="3"/>
        <v>47</v>
      </c>
      <c r="B64" s="14" t="s">
        <v>73</v>
      </c>
      <c r="C64" s="23" t="s">
        <v>74</v>
      </c>
    </row>
    <row r="65" spans="1:3" ht="12.75">
      <c r="A65" s="2">
        <f t="shared" si="3"/>
        <v>48</v>
      </c>
      <c r="B65" s="14" t="s">
        <v>75</v>
      </c>
      <c r="C65" s="23" t="s">
        <v>74</v>
      </c>
    </row>
    <row r="66" spans="1:3" ht="12.75">
      <c r="A66" s="2">
        <f t="shared" si="3"/>
        <v>49</v>
      </c>
      <c r="B66" s="2" t="s">
        <v>76</v>
      </c>
      <c r="C66" s="2" t="s">
        <v>77</v>
      </c>
    </row>
    <row r="67" spans="1:3" ht="12.75">
      <c r="A67" s="2">
        <f t="shared" si="3"/>
        <v>50</v>
      </c>
      <c r="B67" s="23" t="s">
        <v>78</v>
      </c>
      <c r="C67" s="11" t="s">
        <v>77</v>
      </c>
    </row>
    <row r="68" spans="1:3" ht="12.75">
      <c r="A68" s="2">
        <f t="shared" si="3"/>
        <v>51</v>
      </c>
      <c r="B68" s="2" t="s">
        <v>79</v>
      </c>
      <c r="C68" s="2" t="s">
        <v>80</v>
      </c>
    </row>
    <row r="69" spans="1:3" ht="12.75">
      <c r="A69" s="2">
        <f t="shared" si="3"/>
        <v>52</v>
      </c>
      <c r="B69" s="19" t="s">
        <v>81</v>
      </c>
      <c r="C69" s="28" t="s">
        <v>82</v>
      </c>
    </row>
    <row r="70" spans="1:3" ht="12.75">
      <c r="A70" s="2">
        <f t="shared" si="3"/>
        <v>53</v>
      </c>
      <c r="B70" s="23" t="s">
        <v>290</v>
      </c>
      <c r="C70" s="28" t="s">
        <v>82</v>
      </c>
    </row>
    <row r="71" spans="1:3" ht="12.75">
      <c r="A71" s="2">
        <f t="shared" si="3"/>
        <v>54</v>
      </c>
      <c r="B71" s="2" t="s">
        <v>83</v>
      </c>
      <c r="C71" s="2" t="s">
        <v>84</v>
      </c>
    </row>
    <row r="72" spans="1:3" ht="12.75">
      <c r="A72" s="2">
        <f t="shared" si="3"/>
        <v>55</v>
      </c>
      <c r="B72" s="2" t="s">
        <v>85</v>
      </c>
      <c r="C72" s="2" t="s">
        <v>84</v>
      </c>
    </row>
    <row r="73" spans="1:3" ht="12.75">
      <c r="A73" s="2">
        <f t="shared" si="3"/>
        <v>56</v>
      </c>
      <c r="B73" s="2" t="s">
        <v>86</v>
      </c>
      <c r="C73" s="2" t="s">
        <v>87</v>
      </c>
    </row>
    <row r="74" spans="1:3" ht="12.75">
      <c r="A74" s="2">
        <f t="shared" si="3"/>
        <v>57</v>
      </c>
      <c r="B74" s="19" t="s">
        <v>88</v>
      </c>
      <c r="C74" s="2" t="s">
        <v>96</v>
      </c>
    </row>
    <row r="75" spans="1:3" ht="12.75">
      <c r="A75" s="2">
        <f t="shared" si="3"/>
        <v>58</v>
      </c>
      <c r="B75" s="19" t="s">
        <v>90</v>
      </c>
      <c r="C75" s="2" t="s">
        <v>96</v>
      </c>
    </row>
    <row r="76" spans="1:3" ht="12.75">
      <c r="A76" s="2">
        <f t="shared" si="3"/>
        <v>59</v>
      </c>
      <c r="B76" s="14" t="s">
        <v>95</v>
      </c>
      <c r="C76" s="11" t="s">
        <v>96</v>
      </c>
    </row>
    <row r="77" spans="1:3" ht="12.75">
      <c r="A77" s="2">
        <f t="shared" si="3"/>
        <v>60</v>
      </c>
      <c r="B77" s="2" t="s">
        <v>91</v>
      </c>
      <c r="C77" s="2" t="s">
        <v>92</v>
      </c>
    </row>
    <row r="78" spans="1:3" ht="12.75">
      <c r="A78" s="2">
        <f t="shared" si="3"/>
        <v>61</v>
      </c>
      <c r="B78" t="s">
        <v>93</v>
      </c>
      <c r="C78" s="2" t="s">
        <v>92</v>
      </c>
    </row>
    <row r="79" spans="1:3" ht="12.75">
      <c r="A79" s="2">
        <f t="shared" si="3"/>
        <v>62</v>
      </c>
      <c r="B79" s="31" t="s">
        <v>94</v>
      </c>
      <c r="C79" s="2" t="s">
        <v>92</v>
      </c>
    </row>
    <row r="80" spans="1:4" ht="15.75" thickBot="1">
      <c r="A80" s="2">
        <f t="shared" si="3"/>
        <v>63</v>
      </c>
      <c r="B80" s="32" t="s">
        <v>291</v>
      </c>
      <c r="C80" s="16" t="s">
        <v>92</v>
      </c>
      <c r="D80" s="17">
        <f>63-37+1</f>
        <v>27</v>
      </c>
    </row>
    <row r="81" spans="1:3" ht="13.5" thickTop="1">
      <c r="A81" s="2"/>
      <c r="B81" s="18"/>
      <c r="C81" s="2"/>
    </row>
    <row r="82" spans="1:3" ht="12.75">
      <c r="A82" s="2"/>
      <c r="B82" s="9" t="s">
        <v>97</v>
      </c>
      <c r="C82" s="2"/>
    </row>
    <row r="83" spans="1:3" ht="12.75">
      <c r="A83" s="2">
        <f>+A80+1</f>
        <v>64</v>
      </c>
      <c r="B83" s="27" t="s">
        <v>98</v>
      </c>
      <c r="C83" s="27" t="s">
        <v>99</v>
      </c>
    </row>
    <row r="84" spans="1:3" ht="12.75">
      <c r="A84" s="2">
        <f aca="true" t="shared" si="4" ref="A84:A89">+A83+1</f>
        <v>65</v>
      </c>
      <c r="B84" s="2" t="s">
        <v>100</v>
      </c>
      <c r="C84" s="2" t="s">
        <v>101</v>
      </c>
    </row>
    <row r="85" spans="1:3" ht="12.75">
      <c r="A85" s="2">
        <f t="shared" si="4"/>
        <v>66</v>
      </c>
      <c r="B85" s="27" t="s">
        <v>102</v>
      </c>
      <c r="C85" s="27" t="s">
        <v>103</v>
      </c>
    </row>
    <row r="86" spans="1:3" ht="12.75">
      <c r="A86" s="2">
        <f t="shared" si="4"/>
        <v>67</v>
      </c>
      <c r="B86" s="28" t="s">
        <v>269</v>
      </c>
      <c r="C86" s="28" t="s">
        <v>105</v>
      </c>
    </row>
    <row r="87" spans="1:3" ht="12.75">
      <c r="A87" s="2">
        <f t="shared" si="4"/>
        <v>68</v>
      </c>
      <c r="B87" t="s">
        <v>106</v>
      </c>
      <c r="C87" s="28" t="s">
        <v>105</v>
      </c>
    </row>
    <row r="88" spans="1:3" ht="12.75">
      <c r="A88" s="2">
        <f t="shared" si="4"/>
        <v>69</v>
      </c>
      <c r="B88" t="s">
        <v>107</v>
      </c>
      <c r="C88" s="28" t="s">
        <v>105</v>
      </c>
    </row>
    <row r="89" spans="1:4" ht="15.75" thickBot="1">
      <c r="A89" s="2">
        <f t="shared" si="4"/>
        <v>70</v>
      </c>
      <c r="B89" s="32" t="s">
        <v>108</v>
      </c>
      <c r="C89" s="16" t="s">
        <v>21</v>
      </c>
      <c r="D89" s="17">
        <f>69-63+1</f>
        <v>7</v>
      </c>
    </row>
    <row r="90" spans="1:3" ht="9.75" customHeight="1" thickTop="1">
      <c r="A90" s="2"/>
      <c r="C90" s="2"/>
    </row>
    <row r="91" spans="1:3" ht="12.75">
      <c r="A91" s="2"/>
      <c r="B91" s="9" t="s">
        <v>109</v>
      </c>
      <c r="C91" s="2"/>
    </row>
    <row r="92" spans="1:3" ht="12.75">
      <c r="A92" s="2">
        <f>A89+1</f>
        <v>71</v>
      </c>
      <c r="B92" s="2" t="s">
        <v>110</v>
      </c>
      <c r="C92" s="2" t="s">
        <v>111</v>
      </c>
    </row>
    <row r="93" spans="1:3" ht="12.75">
      <c r="A93" s="2">
        <f aca="true" t="shared" si="5" ref="A93:A98">+A92+1</f>
        <v>72</v>
      </c>
      <c r="B93" s="2" t="s">
        <v>112</v>
      </c>
      <c r="C93" s="2" t="s">
        <v>113</v>
      </c>
    </row>
    <row r="94" spans="1:3" ht="12.75">
      <c r="A94" s="2">
        <f t="shared" si="5"/>
        <v>73</v>
      </c>
      <c r="B94" s="11" t="s">
        <v>114</v>
      </c>
      <c r="C94" s="11" t="s">
        <v>105</v>
      </c>
    </row>
    <row r="95" spans="1:3" ht="12.75">
      <c r="A95" s="2">
        <f t="shared" si="5"/>
        <v>74</v>
      </c>
      <c r="B95" s="24" t="s">
        <v>115</v>
      </c>
      <c r="C95" s="21" t="s">
        <v>116</v>
      </c>
    </row>
    <row r="96" spans="1:3" ht="12.75">
      <c r="A96" s="2">
        <f t="shared" si="5"/>
        <v>75</v>
      </c>
      <c r="B96" s="24" t="s">
        <v>117</v>
      </c>
      <c r="C96" s="21" t="s">
        <v>116</v>
      </c>
    </row>
    <row r="97" spans="1:3" ht="12.75">
      <c r="A97" s="2">
        <f t="shared" si="5"/>
        <v>76</v>
      </c>
      <c r="B97" s="11" t="s">
        <v>118</v>
      </c>
      <c r="C97" s="11" t="s">
        <v>21</v>
      </c>
    </row>
    <row r="98" spans="1:4" ht="15.75" thickBot="1">
      <c r="A98" s="2">
        <f t="shared" si="5"/>
        <v>77</v>
      </c>
      <c r="B98" s="15" t="s">
        <v>119</v>
      </c>
      <c r="C98" s="16" t="s">
        <v>74</v>
      </c>
      <c r="D98" s="17">
        <f>74-68+1</f>
        <v>7</v>
      </c>
    </row>
    <row r="99" spans="1:3" ht="9.75" customHeight="1" thickTop="1">
      <c r="A99" s="11"/>
      <c r="B99" s="2"/>
      <c r="C99" s="2"/>
    </row>
    <row r="100" spans="1:3" ht="12.75">
      <c r="A100" s="11"/>
      <c r="B100" s="9" t="s">
        <v>120</v>
      </c>
      <c r="C100" s="2"/>
    </row>
    <row r="101" spans="1:3" ht="12.75">
      <c r="A101" s="11">
        <f>+A98+1</f>
        <v>78</v>
      </c>
      <c r="B101" s="2" t="s">
        <v>121</v>
      </c>
      <c r="C101" s="2" t="s">
        <v>122</v>
      </c>
    </row>
    <row r="102" spans="1:3" ht="12.75">
      <c r="A102" s="11">
        <f aca="true" t="shared" si="6" ref="A102:A107">+A101+1</f>
        <v>79</v>
      </c>
      <c r="B102" s="2" t="s">
        <v>123</v>
      </c>
      <c r="C102" s="2" t="s">
        <v>124</v>
      </c>
    </row>
    <row r="103" spans="1:3" ht="12.75">
      <c r="A103" s="11">
        <f t="shared" si="6"/>
        <v>80</v>
      </c>
      <c r="B103" s="11" t="s">
        <v>1070</v>
      </c>
      <c r="C103" s="11" t="s">
        <v>125</v>
      </c>
    </row>
    <row r="104" spans="1:3" ht="12.75">
      <c r="A104" s="11">
        <f t="shared" si="6"/>
        <v>81</v>
      </c>
      <c r="B104" s="2" t="s">
        <v>126</v>
      </c>
      <c r="C104" s="2" t="s">
        <v>127</v>
      </c>
    </row>
    <row r="105" spans="1:3" ht="12.75">
      <c r="A105" s="11">
        <f t="shared" si="6"/>
        <v>82</v>
      </c>
      <c r="B105" s="14" t="s">
        <v>128</v>
      </c>
      <c r="C105" s="20" t="s">
        <v>129</v>
      </c>
    </row>
    <row r="106" spans="1:3" ht="12.75">
      <c r="A106" s="11">
        <f t="shared" si="6"/>
        <v>83</v>
      </c>
      <c r="B106" s="11" t="s">
        <v>130</v>
      </c>
      <c r="C106" s="11" t="s">
        <v>131</v>
      </c>
    </row>
    <row r="107" spans="1:4" ht="15.75" thickBot="1">
      <c r="A107" s="11">
        <f t="shared" si="6"/>
        <v>84</v>
      </c>
      <c r="B107" s="34" t="s">
        <v>132</v>
      </c>
      <c r="C107" s="16" t="s">
        <v>21</v>
      </c>
      <c r="D107" s="17">
        <f>81-75+1</f>
        <v>7</v>
      </c>
    </row>
    <row r="108" spans="1:3" ht="9.75" customHeight="1" thickTop="1">
      <c r="A108" s="2"/>
      <c r="C108" s="2"/>
    </row>
    <row r="109" spans="1:3" ht="12.75">
      <c r="A109" s="2"/>
      <c r="B109" s="9" t="s">
        <v>133</v>
      </c>
      <c r="C109" s="2"/>
    </row>
    <row r="110" spans="1:3" ht="12.75">
      <c r="A110" s="2">
        <f>+A107+1</f>
        <v>85</v>
      </c>
      <c r="B110" s="21" t="s">
        <v>134</v>
      </c>
      <c r="C110" s="2" t="s">
        <v>135</v>
      </c>
    </row>
    <row r="111" spans="1:3" ht="12.75">
      <c r="A111" s="2">
        <f>+A110+1</f>
        <v>86</v>
      </c>
      <c r="B111" s="2" t="s">
        <v>137</v>
      </c>
      <c r="C111" s="2" t="s">
        <v>46</v>
      </c>
    </row>
    <row r="112" spans="1:3" ht="12.75">
      <c r="A112" s="2">
        <f aca="true" t="shared" si="7" ref="A112:A122">A111+1</f>
        <v>87</v>
      </c>
      <c r="B112" t="s">
        <v>270</v>
      </c>
      <c r="C112" s="2" t="s">
        <v>46</v>
      </c>
    </row>
    <row r="113" spans="1:3" ht="12.75">
      <c r="A113" s="2">
        <f t="shared" si="7"/>
        <v>88</v>
      </c>
      <c r="B113" s="2" t="s">
        <v>138</v>
      </c>
      <c r="C113" s="2" t="s">
        <v>46</v>
      </c>
    </row>
    <row r="114" spans="1:3" ht="12.75">
      <c r="A114" s="2">
        <f t="shared" si="7"/>
        <v>89</v>
      </c>
      <c r="B114" s="19" t="s">
        <v>139</v>
      </c>
      <c r="C114" s="20" t="s">
        <v>46</v>
      </c>
    </row>
    <row r="115" spans="1:3" ht="12.75">
      <c r="A115" s="2">
        <f t="shared" si="7"/>
        <v>90</v>
      </c>
      <c r="B115" s="14" t="s">
        <v>140</v>
      </c>
      <c r="C115" s="23" t="s">
        <v>46</v>
      </c>
    </row>
    <row r="116" spans="1:3" ht="12.75">
      <c r="A116" s="2">
        <f t="shared" si="7"/>
        <v>91</v>
      </c>
      <c r="B116" s="14" t="s">
        <v>141</v>
      </c>
      <c r="C116" s="23" t="s">
        <v>46</v>
      </c>
    </row>
    <row r="117" spans="1:3" ht="12.75">
      <c r="A117" s="2">
        <f t="shared" si="7"/>
        <v>92</v>
      </c>
      <c r="B117" s="24" t="s">
        <v>142</v>
      </c>
      <c r="C117" s="36" t="s">
        <v>143</v>
      </c>
    </row>
    <row r="118" spans="1:3" ht="12.75">
      <c r="A118" s="2">
        <f t="shared" si="7"/>
        <v>93</v>
      </c>
      <c r="B118" s="31" t="s">
        <v>144</v>
      </c>
      <c r="C118" s="23" t="s">
        <v>46</v>
      </c>
    </row>
    <row r="119" spans="1:3" ht="12.75">
      <c r="A119" s="2">
        <f t="shared" si="7"/>
        <v>94</v>
      </c>
      <c r="B119" s="31" t="s">
        <v>146</v>
      </c>
      <c r="C119" s="20" t="s">
        <v>147</v>
      </c>
    </row>
    <row r="120" spans="1:3" ht="12.75">
      <c r="A120" s="2">
        <f t="shared" si="7"/>
        <v>95</v>
      </c>
      <c r="B120" s="31" t="s">
        <v>148</v>
      </c>
      <c r="C120" s="20" t="s">
        <v>147</v>
      </c>
    </row>
    <row r="121" spans="1:3" ht="12.75">
      <c r="A121" s="2">
        <f t="shared" si="7"/>
        <v>96</v>
      </c>
      <c r="B121" s="11" t="s">
        <v>149</v>
      </c>
      <c r="C121" s="11" t="s">
        <v>272</v>
      </c>
    </row>
    <row r="122" spans="1:4" ht="15.75" thickBot="1">
      <c r="A122" s="2">
        <f t="shared" si="7"/>
        <v>97</v>
      </c>
      <c r="B122" s="54" t="s">
        <v>296</v>
      </c>
      <c r="C122" s="16" t="s">
        <v>21</v>
      </c>
      <c r="D122" s="17">
        <f>98-86+1</f>
        <v>13</v>
      </c>
    </row>
    <row r="123" ht="13.5" thickTop="1">
      <c r="A123" s="2"/>
    </row>
    <row r="124" spans="1:3" ht="12.75">
      <c r="A124" s="2" t="s">
        <v>40</v>
      </c>
      <c r="B124" s="37" t="s">
        <v>150</v>
      </c>
      <c r="C124" s="2"/>
    </row>
    <row r="125" spans="1:3" ht="12.75">
      <c r="A125" s="2">
        <f>+A122+1</f>
        <v>98</v>
      </c>
      <c r="B125" s="2" t="s">
        <v>151</v>
      </c>
      <c r="C125" s="2" t="s">
        <v>152</v>
      </c>
    </row>
    <row r="126" spans="1:3" ht="12.75">
      <c r="A126" s="2">
        <f aca="true" t="shared" si="8" ref="A126:A137">+A125+1</f>
        <v>99</v>
      </c>
      <c r="B126" s="28" t="s">
        <v>153</v>
      </c>
      <c r="C126" s="27" t="s">
        <v>154</v>
      </c>
    </row>
    <row r="127" spans="1:3" ht="12.75">
      <c r="A127" s="2">
        <f t="shared" si="8"/>
        <v>100</v>
      </c>
      <c r="B127" s="28" t="s">
        <v>155</v>
      </c>
      <c r="C127" s="27" t="s">
        <v>154</v>
      </c>
    </row>
    <row r="128" spans="1:3" ht="12.75">
      <c r="A128" s="2">
        <f t="shared" si="8"/>
        <v>101</v>
      </c>
      <c r="B128" s="23" t="s">
        <v>156</v>
      </c>
      <c r="C128" s="20" t="s">
        <v>157</v>
      </c>
    </row>
    <row r="129" spans="1:3" ht="12.75">
      <c r="A129" s="2">
        <f t="shared" si="8"/>
        <v>102</v>
      </c>
      <c r="B129" s="28" t="s">
        <v>158</v>
      </c>
      <c r="C129" s="2" t="s">
        <v>159</v>
      </c>
    </row>
    <row r="130" spans="1:3" ht="12.75">
      <c r="A130" s="2">
        <f t="shared" si="8"/>
        <v>103</v>
      </c>
      <c r="B130" s="20" t="s">
        <v>160</v>
      </c>
      <c r="C130" s="11" t="s">
        <v>159</v>
      </c>
    </row>
    <row r="131" spans="1:3" ht="12.75">
      <c r="A131" s="2">
        <f t="shared" si="8"/>
        <v>104</v>
      </c>
      <c r="B131" s="14" t="s">
        <v>161</v>
      </c>
      <c r="C131" s="11" t="s">
        <v>159</v>
      </c>
    </row>
    <row r="132" spans="1:3" ht="12.75">
      <c r="A132" s="2">
        <f t="shared" si="8"/>
        <v>105</v>
      </c>
      <c r="B132" s="14" t="s">
        <v>162</v>
      </c>
      <c r="C132" s="11" t="s">
        <v>159</v>
      </c>
    </row>
    <row r="133" spans="1:3" ht="12.75">
      <c r="A133" s="2">
        <f t="shared" si="8"/>
        <v>106</v>
      </c>
      <c r="B133" t="s">
        <v>163</v>
      </c>
      <c r="C133" s="2" t="s">
        <v>147</v>
      </c>
    </row>
    <row r="134" spans="1:3" ht="12.75">
      <c r="A134" s="2">
        <f t="shared" si="8"/>
        <v>107</v>
      </c>
      <c r="B134" t="s">
        <v>164</v>
      </c>
      <c r="C134" s="11" t="s">
        <v>147</v>
      </c>
    </row>
    <row r="135" spans="1:3" ht="12.75">
      <c r="A135" s="2">
        <f t="shared" si="8"/>
        <v>108</v>
      </c>
      <c r="B135" t="s">
        <v>165</v>
      </c>
      <c r="C135" s="11" t="s">
        <v>166</v>
      </c>
    </row>
    <row r="136" spans="1:3" ht="12.75">
      <c r="A136" s="2">
        <f t="shared" si="8"/>
        <v>109</v>
      </c>
      <c r="B136" s="23" t="s">
        <v>167</v>
      </c>
      <c r="C136" s="11" t="s">
        <v>166</v>
      </c>
    </row>
    <row r="137" spans="1:4" ht="15.75" thickBot="1">
      <c r="A137" s="2">
        <f t="shared" si="8"/>
        <v>110</v>
      </c>
      <c r="B137" s="34" t="s">
        <v>168</v>
      </c>
      <c r="C137" s="29" t="s">
        <v>21</v>
      </c>
      <c r="D137" s="17">
        <f>106-94+1</f>
        <v>13</v>
      </c>
    </row>
    <row r="138" spans="1:4" ht="15.75" thickTop="1">
      <c r="A138" s="2"/>
      <c r="B138" s="24"/>
      <c r="C138" s="21"/>
      <c r="D138" s="17"/>
    </row>
    <row r="139" spans="1:3" ht="12.75">
      <c r="A139" s="2" t="s">
        <v>40</v>
      </c>
      <c r="B139" s="9" t="s">
        <v>169</v>
      </c>
      <c r="C139" s="2"/>
    </row>
    <row r="140" spans="1:3" ht="12.75">
      <c r="A140" s="2">
        <f>+A137+1</f>
        <v>111</v>
      </c>
      <c r="B140" s="2" t="s">
        <v>170</v>
      </c>
      <c r="C140" s="2" t="s">
        <v>171</v>
      </c>
    </row>
    <row r="141" spans="1:3" ht="12.75">
      <c r="A141" s="2">
        <f>+A140+1</f>
        <v>112</v>
      </c>
      <c r="B141" s="11" t="s">
        <v>172</v>
      </c>
      <c r="C141" s="11" t="s">
        <v>105</v>
      </c>
    </row>
    <row r="142" spans="1:3" ht="12.75">
      <c r="A142" s="2">
        <f>+A141+1</f>
        <v>113</v>
      </c>
      <c r="B142" s="23" t="s">
        <v>271</v>
      </c>
      <c r="C142" s="23" t="s">
        <v>233</v>
      </c>
    </row>
    <row r="143" spans="1:4" ht="15.75" thickBot="1">
      <c r="A143" s="2">
        <f>+A142+1</f>
        <v>114</v>
      </c>
      <c r="B143" s="26" t="s">
        <v>173</v>
      </c>
      <c r="C143" s="16" t="s">
        <v>21</v>
      </c>
      <c r="D143" s="17">
        <f>110-107+1</f>
        <v>4</v>
      </c>
    </row>
    <row r="144" spans="1:3" ht="13.5" thickTop="1">
      <c r="A144" s="2"/>
      <c r="B144" s="20"/>
      <c r="C144" s="11"/>
    </row>
    <row r="145" spans="1:3" ht="12.75">
      <c r="A145" s="2"/>
      <c r="B145" s="9" t="s">
        <v>174</v>
      </c>
      <c r="C145" s="11"/>
    </row>
    <row r="146" spans="1:3" ht="12.75">
      <c r="A146" s="2">
        <f>+A143+1</f>
        <v>115</v>
      </c>
      <c r="B146" s="28" t="s">
        <v>175</v>
      </c>
      <c r="C146" s="11" t="s">
        <v>176</v>
      </c>
    </row>
    <row r="147" spans="1:3" ht="12.75">
      <c r="A147" s="38">
        <f>+A146+1</f>
        <v>116</v>
      </c>
      <c r="B147" s="39" t="s">
        <v>177</v>
      </c>
      <c r="C147" s="40" t="s">
        <v>157</v>
      </c>
    </row>
    <row r="148" spans="1:3" ht="12.75">
      <c r="A148" s="38">
        <f>+A147+1</f>
        <v>117</v>
      </c>
      <c r="B148" s="2" t="s">
        <v>178</v>
      </c>
      <c r="C148" s="2" t="s">
        <v>179</v>
      </c>
    </row>
    <row r="149" spans="1:4" ht="15.75" thickBot="1">
      <c r="A149" s="38">
        <f>+A148+1</f>
        <v>118</v>
      </c>
      <c r="B149" s="29" t="s">
        <v>180</v>
      </c>
      <c r="C149" s="29" t="s">
        <v>21</v>
      </c>
      <c r="D149" s="17">
        <f>114-111+1</f>
        <v>4</v>
      </c>
    </row>
    <row r="150" spans="1:3" ht="13.5" thickTop="1">
      <c r="A150" s="2" t="s">
        <v>40</v>
      </c>
      <c r="B150" s="2" t="s">
        <v>40</v>
      </c>
      <c r="C150" s="11"/>
    </row>
    <row r="151" spans="1:3" ht="12.75">
      <c r="A151" s="2"/>
      <c r="B151" s="18" t="s">
        <v>181</v>
      </c>
      <c r="C151" s="2"/>
    </row>
    <row r="152" spans="1:3" ht="12.75">
      <c r="A152" s="2">
        <f>+A149+1</f>
        <v>119</v>
      </c>
      <c r="B152" s="21" t="s">
        <v>182</v>
      </c>
      <c r="C152" s="2" t="s">
        <v>183</v>
      </c>
    </row>
    <row r="153" spans="1:3" ht="12.75">
      <c r="A153" s="2">
        <f aca="true" t="shared" si="9" ref="A153:A161">+A152+1</f>
        <v>120</v>
      </c>
      <c r="B153" s="31" t="s">
        <v>184</v>
      </c>
      <c r="C153" s="2" t="s">
        <v>185</v>
      </c>
    </row>
    <row r="154" spans="1:3" ht="12.75">
      <c r="A154" s="2">
        <f t="shared" si="9"/>
        <v>121</v>
      </c>
      <c r="B154" s="31" t="s">
        <v>186</v>
      </c>
      <c r="C154" s="2" t="s">
        <v>187</v>
      </c>
    </row>
    <row r="155" spans="1:3" ht="12.75">
      <c r="A155" s="2">
        <f t="shared" si="9"/>
        <v>122</v>
      </c>
      <c r="B155" s="31" t="s">
        <v>188</v>
      </c>
      <c r="C155" s="2" t="s">
        <v>189</v>
      </c>
    </row>
    <row r="156" spans="1:3" ht="12.75">
      <c r="A156" s="2">
        <f t="shared" si="9"/>
        <v>123</v>
      </c>
      <c r="B156" s="31" t="s">
        <v>190</v>
      </c>
      <c r="C156" s="2" t="s">
        <v>191</v>
      </c>
    </row>
    <row r="157" spans="1:3" ht="12.75">
      <c r="A157" s="2">
        <f t="shared" si="9"/>
        <v>124</v>
      </c>
      <c r="B157" s="23" t="s">
        <v>311</v>
      </c>
      <c r="C157" s="2" t="s">
        <v>147</v>
      </c>
    </row>
    <row r="158" spans="1:3" ht="12.75">
      <c r="A158" s="2">
        <f t="shared" si="9"/>
        <v>125</v>
      </c>
      <c r="B158" s="23" t="s">
        <v>312</v>
      </c>
      <c r="C158" s="2" t="s">
        <v>147</v>
      </c>
    </row>
    <row r="159" spans="1:3" ht="12.75">
      <c r="A159" s="2">
        <f t="shared" si="9"/>
        <v>126</v>
      </c>
      <c r="B159" s="31" t="s">
        <v>192</v>
      </c>
      <c r="C159" s="23" t="s">
        <v>193</v>
      </c>
    </row>
    <row r="160" spans="1:3" ht="12.75">
      <c r="A160" s="2">
        <f t="shared" si="9"/>
        <v>127</v>
      </c>
      <c r="B160" s="21" t="s">
        <v>194</v>
      </c>
      <c r="C160" s="23" t="s">
        <v>195</v>
      </c>
    </row>
    <row r="161" spans="1:4" ht="15.75" thickBot="1">
      <c r="A161" s="2">
        <f t="shared" si="9"/>
        <v>128</v>
      </c>
      <c r="B161" s="32" t="s">
        <v>196</v>
      </c>
      <c r="C161" s="29" t="s">
        <v>21</v>
      </c>
      <c r="D161" s="17">
        <f>127-118+1</f>
        <v>10</v>
      </c>
    </row>
    <row r="162" spans="1:3" ht="13.5" thickTop="1">
      <c r="A162" s="2"/>
      <c r="B162" s="2"/>
      <c r="C162" s="11"/>
    </row>
    <row r="163" spans="1:3" ht="12.75">
      <c r="A163" s="2"/>
      <c r="B163" s="18" t="s">
        <v>197</v>
      </c>
      <c r="C163" s="2"/>
    </row>
    <row r="164" spans="1:3" ht="12.75">
      <c r="A164" s="2">
        <f>+A161+1</f>
        <v>129</v>
      </c>
      <c r="B164" t="s">
        <v>198</v>
      </c>
      <c r="C164" s="11" t="s">
        <v>199</v>
      </c>
    </row>
    <row r="165" spans="1:3" ht="12.75">
      <c r="A165" s="2">
        <f>+A164+1</f>
        <v>130</v>
      </c>
      <c r="B165" s="14" t="s">
        <v>200</v>
      </c>
      <c r="C165" s="14" t="s">
        <v>201</v>
      </c>
    </row>
    <row r="166" spans="1:4" ht="15">
      <c r="A166" s="2">
        <f>+A165+1</f>
        <v>131</v>
      </c>
      <c r="B166" s="47" t="s">
        <v>202</v>
      </c>
      <c r="C166" s="11" t="s">
        <v>145</v>
      </c>
      <c r="D166" s="17" t="s">
        <v>40</v>
      </c>
    </row>
    <row r="167" spans="1:4" ht="15">
      <c r="A167" s="2">
        <f>+A166+1</f>
        <v>132</v>
      </c>
      <c r="B167" s="23" t="s">
        <v>274</v>
      </c>
      <c r="C167" s="14" t="s">
        <v>21</v>
      </c>
      <c r="D167" s="17"/>
    </row>
    <row r="168" spans="1:4" ht="15.75" thickBot="1">
      <c r="A168" s="2">
        <f>+A167+1</f>
        <v>133</v>
      </c>
      <c r="B168" s="53" t="s">
        <v>314</v>
      </c>
      <c r="C168" s="15" t="s">
        <v>21</v>
      </c>
      <c r="D168" s="17">
        <f>132-128+1</f>
        <v>5</v>
      </c>
    </row>
    <row r="169" spans="1:3" ht="13.5" thickTop="1">
      <c r="A169" s="2"/>
      <c r="B169" s="11"/>
      <c r="C169" s="11"/>
    </row>
    <row r="170" spans="1:3" ht="12.75">
      <c r="A170" s="2"/>
      <c r="B170" s="18" t="s">
        <v>203</v>
      </c>
      <c r="C170" s="11"/>
    </row>
    <row r="171" spans="1:3" ht="12.75">
      <c r="A171" s="2">
        <f>+A168+1</f>
        <v>134</v>
      </c>
      <c r="B171" s="21" t="s">
        <v>204</v>
      </c>
      <c r="C171" s="11" t="s">
        <v>205</v>
      </c>
    </row>
    <row r="172" spans="1:3" ht="12.75">
      <c r="A172" s="2">
        <f>+A171+1</f>
        <v>135</v>
      </c>
      <c r="B172" s="11" t="s">
        <v>206</v>
      </c>
      <c r="C172" s="11" t="s">
        <v>147</v>
      </c>
    </row>
    <row r="173" spans="1:3" ht="12.75">
      <c r="A173" s="2">
        <f>+A172+1</f>
        <v>136</v>
      </c>
      <c r="B173" s="23" t="s">
        <v>273</v>
      </c>
      <c r="C173" s="23" t="s">
        <v>74</v>
      </c>
    </row>
    <row r="174" spans="1:3" ht="12.75">
      <c r="A174" s="2">
        <f>+A173+1</f>
        <v>137</v>
      </c>
      <c r="B174" s="14" t="s">
        <v>207</v>
      </c>
      <c r="C174" s="23" t="s">
        <v>74</v>
      </c>
    </row>
    <row r="175" spans="1:4" ht="15.75" thickBot="1">
      <c r="A175" s="2">
        <f>+A174+1</f>
        <v>138</v>
      </c>
      <c r="B175" s="53" t="s">
        <v>297</v>
      </c>
      <c r="C175" s="32" t="s">
        <v>293</v>
      </c>
      <c r="D175" s="17">
        <f>136-132+1</f>
        <v>5</v>
      </c>
    </row>
    <row r="176" spans="1:4" ht="13.5" thickTop="1">
      <c r="A176" s="2" t="s">
        <v>40</v>
      </c>
      <c r="B176" s="2"/>
      <c r="C176" s="2"/>
      <c r="D176" s="1" t="s">
        <v>40</v>
      </c>
    </row>
    <row r="177" spans="1:3" ht="12.75">
      <c r="A177" s="2"/>
      <c r="B177" s="18" t="s">
        <v>208</v>
      </c>
      <c r="C177" s="2"/>
    </row>
    <row r="178" spans="1:3" ht="12.75">
      <c r="A178" s="2">
        <f>+A175+1</f>
        <v>139</v>
      </c>
      <c r="B178" s="30" t="s">
        <v>209</v>
      </c>
      <c r="C178" s="2" t="s">
        <v>210</v>
      </c>
    </row>
    <row r="179" spans="1:3" ht="12.75">
      <c r="A179" s="2">
        <f>+A178+1</f>
        <v>140</v>
      </c>
      <c r="B179" s="41" t="s">
        <v>211</v>
      </c>
      <c r="C179" s="21" t="s">
        <v>30</v>
      </c>
    </row>
    <row r="180" spans="1:3" ht="12.75">
      <c r="A180" s="2">
        <f>+A179+1</f>
        <v>141</v>
      </c>
      <c r="B180" s="24" t="s">
        <v>212</v>
      </c>
      <c r="C180" s="21" t="s">
        <v>30</v>
      </c>
    </row>
    <row r="181" spans="1:3" ht="12.75">
      <c r="A181" s="2">
        <f>+A180+1</f>
        <v>142</v>
      </c>
      <c r="B181" s="23" t="s">
        <v>213</v>
      </c>
      <c r="C181" s="23" t="s">
        <v>74</v>
      </c>
    </row>
    <row r="182" spans="1:3" ht="12.75">
      <c r="A182" s="2">
        <f>+A181+1</f>
        <v>143</v>
      </c>
      <c r="B182" s="47" t="s">
        <v>299</v>
      </c>
      <c r="C182" s="23" t="s">
        <v>74</v>
      </c>
    </row>
    <row r="183" spans="1:4" ht="13.5" thickBot="1">
      <c r="A183" s="2">
        <f>+A182+1</f>
        <v>144</v>
      </c>
      <c r="B183" s="15" t="s">
        <v>214</v>
      </c>
      <c r="C183" s="15" t="s">
        <v>21</v>
      </c>
      <c r="D183" s="1">
        <f>136-131+1</f>
        <v>6</v>
      </c>
    </row>
    <row r="184" spans="1:3" ht="13.5" thickTop="1">
      <c r="A184" s="2"/>
      <c r="B184" s="2"/>
      <c r="C184" s="2"/>
    </row>
    <row r="185" spans="1:3" ht="12.75">
      <c r="A185" s="2"/>
      <c r="B185" s="18" t="s">
        <v>215</v>
      </c>
      <c r="C185" s="2"/>
    </row>
    <row r="186" spans="1:3" ht="12.75">
      <c r="A186" s="2">
        <f>+A183+1</f>
        <v>145</v>
      </c>
      <c r="B186" t="s">
        <v>216</v>
      </c>
      <c r="C186" s="2" t="s">
        <v>217</v>
      </c>
    </row>
    <row r="187" spans="1:3" ht="12.75">
      <c r="A187" s="2">
        <f>+A186+1</f>
        <v>146</v>
      </c>
      <c r="B187" t="s">
        <v>218</v>
      </c>
      <c r="C187" s="11" t="s">
        <v>219</v>
      </c>
    </row>
    <row r="188" spans="1:3" ht="12.75">
      <c r="A188" s="2">
        <f>+A187+1</f>
        <v>147</v>
      </c>
      <c r="B188" s="11" t="s">
        <v>220</v>
      </c>
      <c r="C188" s="11" t="s">
        <v>105</v>
      </c>
    </row>
    <row r="189" spans="1:3" ht="12.75">
      <c r="A189" s="2">
        <f>+A188+1</f>
        <v>148</v>
      </c>
      <c r="B189" s="14" t="s">
        <v>298</v>
      </c>
      <c r="C189" s="11" t="s">
        <v>105</v>
      </c>
    </row>
    <row r="190" spans="1:4" ht="13.5" thickBot="1">
      <c r="A190" s="2">
        <f>+A189+1</f>
        <v>149</v>
      </c>
      <c r="B190" s="16" t="s">
        <v>277</v>
      </c>
      <c r="C190" s="15" t="s">
        <v>21</v>
      </c>
      <c r="D190" s="1">
        <f>147-143+1</f>
        <v>5</v>
      </c>
    </row>
    <row r="191" spans="1:3" ht="13.5" thickTop="1">
      <c r="A191" s="2"/>
      <c r="C191" s="2"/>
    </row>
    <row r="192" spans="1:3" ht="12.75">
      <c r="A192" s="2"/>
      <c r="B192" s="18" t="s">
        <v>221</v>
      </c>
      <c r="C192" s="2"/>
    </row>
    <row r="193" spans="1:3" ht="12.75">
      <c r="A193" s="2">
        <f>+A190+1</f>
        <v>150</v>
      </c>
      <c r="B193" s="2" t="s">
        <v>222</v>
      </c>
      <c r="C193" s="2" t="s">
        <v>217</v>
      </c>
    </row>
    <row r="194" spans="1:4" ht="12.75">
      <c r="A194" s="2">
        <f>+A193+1</f>
        <v>151</v>
      </c>
      <c r="B194" s="23" t="s">
        <v>223</v>
      </c>
      <c r="C194" s="21" t="s">
        <v>30</v>
      </c>
      <c r="D194" s="1" t="s">
        <v>40</v>
      </c>
    </row>
    <row r="195" spans="1:3" ht="12.75">
      <c r="A195" s="2">
        <f>+A194+1</f>
        <v>152</v>
      </c>
      <c r="B195" s="42" t="s">
        <v>224</v>
      </c>
      <c r="C195" s="21" t="s">
        <v>30</v>
      </c>
    </row>
    <row r="196" spans="1:3" ht="12.75">
      <c r="A196" s="2">
        <f>+A195+1</f>
        <v>153</v>
      </c>
      <c r="B196" s="43" t="s">
        <v>225</v>
      </c>
      <c r="C196" s="14" t="s">
        <v>201</v>
      </c>
    </row>
    <row r="197" spans="1:3" ht="12.75">
      <c r="A197" s="2">
        <f>+A196+1</f>
        <v>154</v>
      </c>
      <c r="B197" s="23" t="s">
        <v>226</v>
      </c>
      <c r="C197" s="23" t="s">
        <v>74</v>
      </c>
    </row>
    <row r="198" spans="1:4" ht="13.5" thickBot="1">
      <c r="A198" s="2">
        <f>+A197+1</f>
        <v>155</v>
      </c>
      <c r="B198" s="15" t="s">
        <v>260</v>
      </c>
      <c r="C198" s="15" t="s">
        <v>21</v>
      </c>
      <c r="D198" s="1">
        <f>146-141+1</f>
        <v>6</v>
      </c>
    </row>
    <row r="199" spans="1:4" ht="13.5" thickTop="1">
      <c r="A199" s="2" t="s">
        <v>40</v>
      </c>
      <c r="B199" s="2"/>
      <c r="C199" s="2"/>
      <c r="D199" s="1">
        <f>SUM(D8:D198)</f>
        <v>155</v>
      </c>
    </row>
    <row r="200" spans="1:2" ht="12.75">
      <c r="A200" s="44" t="s">
        <v>227</v>
      </c>
      <c r="B200" s="45"/>
    </row>
    <row r="201" spans="1:2" ht="4.5" customHeight="1">
      <c r="A201" s="46"/>
      <c r="B201" s="31"/>
    </row>
    <row r="202" spans="1:2" ht="15" customHeight="1">
      <c r="A202" s="46"/>
      <c r="B202" s="18" t="s">
        <v>14</v>
      </c>
    </row>
    <row r="203" spans="1:4" ht="15" customHeight="1" thickBot="1">
      <c r="A203" s="42">
        <f>+A198+1</f>
        <v>156</v>
      </c>
      <c r="B203" s="32" t="s">
        <v>304</v>
      </c>
      <c r="C203" s="15" t="s">
        <v>21</v>
      </c>
      <c r="D203" s="1">
        <v>1</v>
      </c>
    </row>
    <row r="204" ht="13.5" thickTop="1"/>
    <row r="205" spans="2:4" ht="12.75">
      <c r="B205" s="9" t="s">
        <v>41</v>
      </c>
      <c r="D205" s="1" t="s">
        <v>40</v>
      </c>
    </row>
    <row r="206" spans="1:4" s="31" customFormat="1" ht="12.75">
      <c r="A206" s="31">
        <f>+A203+1</f>
        <v>157</v>
      </c>
      <c r="B206" s="23" t="s">
        <v>302</v>
      </c>
      <c r="C206" s="28" t="s">
        <v>43</v>
      </c>
      <c r="D206" s="50"/>
    </row>
    <row r="207" spans="1:4" s="31" customFormat="1" ht="12.75">
      <c r="A207" s="31">
        <f>+A206+1</f>
        <v>158</v>
      </c>
      <c r="B207" s="23" t="s">
        <v>303</v>
      </c>
      <c r="C207" t="s">
        <v>166</v>
      </c>
      <c r="D207" s="50"/>
    </row>
    <row r="208" spans="1:4" s="31" customFormat="1" ht="13.5" thickBot="1">
      <c r="A208" s="31">
        <f>+A207+1</f>
        <v>159</v>
      </c>
      <c r="B208" s="15" t="s">
        <v>276</v>
      </c>
      <c r="C208" s="15" t="s">
        <v>55</v>
      </c>
      <c r="D208" s="50">
        <v>3</v>
      </c>
    </row>
    <row r="209" spans="1:4" s="31" customFormat="1" ht="13.5" thickTop="1">
      <c r="A209" s="46"/>
      <c r="D209" s="50"/>
    </row>
    <row r="210" spans="1:2" ht="13.5" customHeight="1">
      <c r="A210" s="46"/>
      <c r="B210" s="9" t="s">
        <v>120</v>
      </c>
    </row>
    <row r="211" spans="1:3" ht="13.5" customHeight="1">
      <c r="A211" s="42">
        <f>+A208+1</f>
        <v>160</v>
      </c>
      <c r="B211" s="22" t="s">
        <v>317</v>
      </c>
      <c r="C211" t="s">
        <v>166</v>
      </c>
    </row>
    <row r="212" spans="1:3" ht="13.5" customHeight="1">
      <c r="A212" s="42">
        <f>+A211+1</f>
        <v>161</v>
      </c>
      <c r="B212" s="22" t="s">
        <v>318</v>
      </c>
      <c r="C212" t="s">
        <v>166</v>
      </c>
    </row>
    <row r="213" spans="1:3" ht="13.5" customHeight="1">
      <c r="A213" s="42">
        <f>+A212+1</f>
        <v>162</v>
      </c>
      <c r="B213" t="s">
        <v>285</v>
      </c>
      <c r="C213" t="s">
        <v>166</v>
      </c>
    </row>
    <row r="214" spans="1:3" ht="13.5" customHeight="1">
      <c r="A214" s="42">
        <f>+A213+1</f>
        <v>163</v>
      </c>
      <c r="B214" s="14" t="s">
        <v>282</v>
      </c>
      <c r="C214" t="s">
        <v>166</v>
      </c>
    </row>
    <row r="215" spans="1:4" ht="13.5" customHeight="1" thickBot="1">
      <c r="A215" s="42">
        <f>+A214+1</f>
        <v>164</v>
      </c>
      <c r="B215" s="32" t="s">
        <v>308</v>
      </c>
      <c r="C215" s="32" t="s">
        <v>284</v>
      </c>
      <c r="D215" s="1">
        <v>5</v>
      </c>
    </row>
    <row r="216" spans="1:3" ht="13.5" customHeight="1" thickTop="1">
      <c r="A216" s="42"/>
      <c r="B216" s="14"/>
      <c r="C216" s="23"/>
    </row>
    <row r="217" spans="1:2" ht="13.5" customHeight="1">
      <c r="A217" s="46"/>
      <c r="B217" s="31"/>
    </row>
    <row r="218" spans="1:3" ht="12.75">
      <c r="A218" s="52" t="s">
        <v>40</v>
      </c>
      <c r="B218" s="9" t="s">
        <v>305</v>
      </c>
      <c r="C218" s="11"/>
    </row>
    <row r="219" spans="1:3" ht="12.75">
      <c r="A219" s="52">
        <f>+A215+1</f>
        <v>165</v>
      </c>
      <c r="B219" s="23" t="s">
        <v>292</v>
      </c>
      <c r="C219" s="14" t="s">
        <v>46</v>
      </c>
    </row>
    <row r="220" spans="1:4" ht="13.5" thickBot="1">
      <c r="A220" s="42">
        <f>+A219+1</f>
        <v>166</v>
      </c>
      <c r="B220" s="32" t="s">
        <v>316</v>
      </c>
      <c r="C220" s="15" t="s">
        <v>145</v>
      </c>
      <c r="D220" s="1">
        <v>2</v>
      </c>
    </row>
    <row r="221" spans="1:2" ht="13.5" thickTop="1">
      <c r="A221" s="46"/>
      <c r="B221" s="31"/>
    </row>
    <row r="222" spans="2:3" ht="12.75">
      <c r="B222" s="9" t="s">
        <v>97</v>
      </c>
      <c r="C222" s="23" t="s">
        <v>40</v>
      </c>
    </row>
    <row r="223" spans="1:3" ht="12.75">
      <c r="A223">
        <f>+A220+1</f>
        <v>167</v>
      </c>
      <c r="B223" s="23" t="s">
        <v>252</v>
      </c>
      <c r="C223" s="27" t="s">
        <v>104</v>
      </c>
    </row>
    <row r="224" spans="1:3" ht="12.75">
      <c r="A224">
        <f aca="true" t="shared" si="10" ref="A224:A231">+A223+1</f>
        <v>168</v>
      </c>
      <c r="B224" t="s">
        <v>234</v>
      </c>
      <c r="C224" s="23" t="s">
        <v>74</v>
      </c>
    </row>
    <row r="225" spans="1:3" ht="12.75">
      <c r="A225">
        <f t="shared" si="10"/>
        <v>169</v>
      </c>
      <c r="B225" t="s">
        <v>235</v>
      </c>
      <c r="C225" s="23" t="s">
        <v>74</v>
      </c>
    </row>
    <row r="226" spans="1:3" ht="12.75">
      <c r="A226">
        <f t="shared" si="10"/>
        <v>170</v>
      </c>
      <c r="B226" t="s">
        <v>236</v>
      </c>
      <c r="C226" s="23" t="s">
        <v>74</v>
      </c>
    </row>
    <row r="227" spans="1:3" ht="12.75">
      <c r="A227">
        <f t="shared" si="10"/>
        <v>171</v>
      </c>
      <c r="B227" t="s">
        <v>237</v>
      </c>
      <c r="C227" s="23" t="s">
        <v>74</v>
      </c>
    </row>
    <row r="228" spans="1:3" ht="12.75">
      <c r="A228">
        <f t="shared" si="10"/>
        <v>172</v>
      </c>
      <c r="B228" t="s">
        <v>238</v>
      </c>
      <c r="C228" s="23" t="s">
        <v>74</v>
      </c>
    </row>
    <row r="229" spans="1:3" ht="12.75">
      <c r="A229">
        <f t="shared" si="10"/>
        <v>173</v>
      </c>
      <c r="B229" t="s">
        <v>239</v>
      </c>
      <c r="C229" s="23" t="s">
        <v>74</v>
      </c>
    </row>
    <row r="230" spans="1:3" ht="12.75">
      <c r="A230">
        <f t="shared" si="10"/>
        <v>174</v>
      </c>
      <c r="B230" s="23" t="s">
        <v>240</v>
      </c>
      <c r="C230" s="23" t="s">
        <v>74</v>
      </c>
    </row>
    <row r="231" spans="1:4" ht="15.75" thickBot="1">
      <c r="A231">
        <f t="shared" si="10"/>
        <v>175</v>
      </c>
      <c r="B231" s="32" t="s">
        <v>319</v>
      </c>
      <c r="C231" s="15" t="s">
        <v>309</v>
      </c>
      <c r="D231" s="17">
        <f>172-164+1</f>
        <v>9</v>
      </c>
    </row>
    <row r="232" ht="13.5" thickTop="1"/>
    <row r="233" ht="12.75">
      <c r="B233" s="9" t="s">
        <v>109</v>
      </c>
    </row>
    <row r="234" spans="1:3" ht="12.75">
      <c r="A234">
        <f>+A231+1</f>
        <v>176</v>
      </c>
      <c r="B234" t="s">
        <v>241</v>
      </c>
      <c r="C234" s="23" t="s">
        <v>74</v>
      </c>
    </row>
    <row r="235" spans="1:3" ht="12.75">
      <c r="A235">
        <f>+A234+1</f>
        <v>177</v>
      </c>
      <c r="B235" t="s">
        <v>242</v>
      </c>
      <c r="C235" s="23" t="s">
        <v>74</v>
      </c>
    </row>
    <row r="236" spans="1:3" ht="12.75">
      <c r="A236">
        <f>+A235+1</f>
        <v>178</v>
      </c>
      <c r="B236" t="s">
        <v>243</v>
      </c>
      <c r="C236" s="23" t="s">
        <v>74</v>
      </c>
    </row>
    <row r="237" spans="1:3" ht="12.75">
      <c r="A237">
        <f>+A236+1</f>
        <v>179</v>
      </c>
      <c r="B237" s="23" t="s">
        <v>244</v>
      </c>
      <c r="C237" s="23" t="s">
        <v>74</v>
      </c>
    </row>
    <row r="238" spans="1:4" ht="13.5" thickBot="1">
      <c r="A238">
        <f>+A237+1</f>
        <v>180</v>
      </c>
      <c r="B238" s="32" t="s">
        <v>307</v>
      </c>
      <c r="C238" s="32" t="s">
        <v>74</v>
      </c>
      <c r="D238" s="1">
        <v>5</v>
      </c>
    </row>
    <row r="239" spans="2:4" ht="15.75" thickTop="1">
      <c r="B239" s="23"/>
      <c r="C239" s="23"/>
      <c r="D239" s="17"/>
    </row>
    <row r="240" ht="12.75">
      <c r="B240" s="37" t="s">
        <v>150</v>
      </c>
    </row>
    <row r="241" spans="1:3" ht="12.75">
      <c r="A241">
        <f>+A238+1</f>
        <v>181</v>
      </c>
      <c r="B241" t="s">
        <v>246</v>
      </c>
      <c r="C241" t="s">
        <v>166</v>
      </c>
    </row>
    <row r="242" spans="1:3" ht="12.75">
      <c r="A242">
        <f>+A241+1</f>
        <v>182</v>
      </c>
      <c r="B242" t="s">
        <v>247</v>
      </c>
      <c r="C242" s="27" t="s">
        <v>145</v>
      </c>
    </row>
    <row r="243" spans="1:3" ht="12.75">
      <c r="A243">
        <f>+A242+1</f>
        <v>183</v>
      </c>
      <c r="B243" t="s">
        <v>248</v>
      </c>
      <c r="C243" t="s">
        <v>166</v>
      </c>
    </row>
    <row r="244" spans="1:3" ht="12.75">
      <c r="A244">
        <f>+A243+1</f>
        <v>184</v>
      </c>
      <c r="B244" t="s">
        <v>249</v>
      </c>
      <c r="C244" t="s">
        <v>166</v>
      </c>
    </row>
    <row r="245" spans="1:3" ht="12.75">
      <c r="A245">
        <f>+A244+1</f>
        <v>185</v>
      </c>
      <c r="B245" s="23" t="s">
        <v>250</v>
      </c>
      <c r="C245" t="s">
        <v>166</v>
      </c>
    </row>
    <row r="246" spans="1:4" ht="13.5" thickBot="1">
      <c r="A246">
        <f>+A245+1</f>
        <v>186</v>
      </c>
      <c r="B246" s="32" t="s">
        <v>251</v>
      </c>
      <c r="C246" s="32" t="s">
        <v>166</v>
      </c>
      <c r="D246" s="1">
        <f>175-170+1</f>
        <v>6</v>
      </c>
    </row>
    <row r="247" spans="2:3" ht="13.5" thickTop="1">
      <c r="B247" s="23"/>
      <c r="C247" s="23"/>
    </row>
    <row r="248" spans="2:3" ht="15">
      <c r="B248" s="55" t="s">
        <v>310</v>
      </c>
      <c r="C248" s="23"/>
    </row>
    <row r="249" spans="1:4" ht="13.5" thickBot="1">
      <c r="A249">
        <f>+A246+1</f>
        <v>187</v>
      </c>
      <c r="B249" s="32" t="s">
        <v>306</v>
      </c>
      <c r="C249" s="25" t="s">
        <v>201</v>
      </c>
      <c r="D249" s="1">
        <v>1</v>
      </c>
    </row>
    <row r="250" spans="2:3" ht="13.5" thickTop="1">
      <c r="B250" s="23"/>
      <c r="C250" s="23"/>
    </row>
    <row r="251" ht="12.75">
      <c r="B251" s="18" t="s">
        <v>208</v>
      </c>
    </row>
    <row r="252" spans="1:4" ht="13.5" thickBot="1">
      <c r="A252">
        <f>+A249+1</f>
        <v>188</v>
      </c>
      <c r="B252" s="15" t="s">
        <v>257</v>
      </c>
      <c r="C252" s="15" t="s">
        <v>74</v>
      </c>
      <c r="D252" s="1">
        <v>1</v>
      </c>
    </row>
    <row r="253" spans="2:3" ht="13.5" thickTop="1">
      <c r="B253" s="14"/>
      <c r="C253" s="14"/>
    </row>
    <row r="254" spans="2:3" ht="12.75">
      <c r="B254" s="18" t="s">
        <v>221</v>
      </c>
      <c r="C254" s="23"/>
    </row>
    <row r="255" spans="1:4" ht="13.5" thickBot="1">
      <c r="A255">
        <f>+A252+1</f>
        <v>189</v>
      </c>
      <c r="B255" s="15" t="s">
        <v>259</v>
      </c>
      <c r="C255" s="32" t="s">
        <v>74</v>
      </c>
      <c r="D255" s="1">
        <v>1</v>
      </c>
    </row>
    <row r="256" ht="15" customHeight="1" thickTop="1">
      <c r="D256" s="1">
        <f>SUM(D203:D255)</f>
        <v>34</v>
      </c>
    </row>
    <row r="257" ht="15" customHeight="1">
      <c r="D257" s="1">
        <f>+D199+D256</f>
        <v>189</v>
      </c>
    </row>
    <row r="259" ht="15">
      <c r="B259" s="55"/>
    </row>
    <row r="261" spans="2:3" ht="12.75">
      <c r="B261" t="s">
        <v>40</v>
      </c>
      <c r="C261" t="s">
        <v>40</v>
      </c>
    </row>
  </sheetData>
  <sheetProtection/>
  <mergeCells count="2">
    <mergeCell ref="A1:C1"/>
    <mergeCell ref="A2:C2"/>
  </mergeCells>
  <printOptions/>
  <pageMargins left="0.7874015748031497" right="0.7874015748031497" top="0.5905511811023623" bottom="0.5905511811023623" header="0" footer="0"/>
  <pageSetup horizontalDpi="600" verticalDpi="600" orientation="portrait" scale="80" r:id="rId1"/>
  <headerFooter alignWithMargins="0">
    <oddHeader>&amp;C&amp;A</oddHeader>
    <oddFooter>&amp;CPágina &amp;P de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9"/>
  </sheetPr>
  <dimension ref="A1:D265"/>
  <sheetViews>
    <sheetView zoomScalePageLayoutView="0" workbookViewId="0" topLeftCell="A206">
      <selection activeCell="B231" sqref="B231"/>
    </sheetView>
  </sheetViews>
  <sheetFormatPr defaultColWidth="11.421875" defaultRowHeight="12.75"/>
  <cols>
    <col min="1" max="1" width="7.8515625" style="0" customWidth="1"/>
    <col min="2" max="2" width="46.57421875" style="0" customWidth="1"/>
    <col min="3" max="3" width="42.8515625" style="0" customWidth="1"/>
    <col min="4" max="4" width="7.00390625" style="1" customWidth="1"/>
  </cols>
  <sheetData>
    <row r="1" spans="1:3" ht="15.75">
      <c r="A1" s="120" t="s">
        <v>0</v>
      </c>
      <c r="B1" s="120"/>
      <c r="C1" s="120"/>
    </row>
    <row r="2" spans="1:3" ht="15.75">
      <c r="A2" s="120" t="s">
        <v>261</v>
      </c>
      <c r="B2" s="120"/>
      <c r="C2" s="120"/>
    </row>
    <row r="3" spans="1:3" ht="9.75" customHeight="1">
      <c r="A3" s="2"/>
      <c r="B3" s="2"/>
      <c r="C3" s="2"/>
    </row>
    <row r="4" spans="1:3" ht="13.5" thickBot="1">
      <c r="A4" s="3" t="s">
        <v>1</v>
      </c>
      <c r="B4" s="4" t="s">
        <v>2</v>
      </c>
      <c r="C4" s="4"/>
    </row>
    <row r="5" spans="1:3" ht="9.75" customHeight="1" thickTop="1">
      <c r="A5" s="2"/>
      <c r="B5" s="5"/>
      <c r="C5" s="5"/>
    </row>
    <row r="6" spans="1:3" ht="12.75">
      <c r="A6" s="6" t="s">
        <v>3</v>
      </c>
      <c r="B6" s="7"/>
      <c r="C6" s="7"/>
    </row>
    <row r="7" spans="1:3" ht="12.75">
      <c r="A7" s="8"/>
      <c r="B7" s="9" t="s">
        <v>4</v>
      </c>
      <c r="C7" s="9"/>
    </row>
    <row r="8" spans="1:3" ht="12.75">
      <c r="A8" s="10">
        <v>1</v>
      </c>
      <c r="B8" s="11" t="s">
        <v>5</v>
      </c>
      <c r="C8" s="11" t="s">
        <v>6</v>
      </c>
    </row>
    <row r="9" spans="1:3" ht="12.75">
      <c r="A9" s="10">
        <f>A8+1</f>
        <v>2</v>
      </c>
      <c r="B9" s="12" t="s">
        <v>7</v>
      </c>
      <c r="C9" s="11" t="s">
        <v>8</v>
      </c>
    </row>
    <row r="10" spans="1:3" ht="12.75">
      <c r="A10" s="10">
        <v>3</v>
      </c>
      <c r="B10" s="13" t="s">
        <v>9</v>
      </c>
      <c r="C10" s="11" t="s">
        <v>8</v>
      </c>
    </row>
    <row r="11" spans="1:3" ht="12.75">
      <c r="A11" s="10">
        <f>+A10+1</f>
        <v>4</v>
      </c>
      <c r="B11" s="11" t="s">
        <v>10</v>
      </c>
      <c r="C11" s="11" t="s">
        <v>8</v>
      </c>
    </row>
    <row r="12" spans="1:3" ht="12.75">
      <c r="A12" s="10">
        <f>A11+1</f>
        <v>5</v>
      </c>
      <c r="B12" s="14" t="s">
        <v>11</v>
      </c>
      <c r="C12" s="11" t="s">
        <v>8</v>
      </c>
    </row>
    <row r="13" spans="1:4" ht="12.75">
      <c r="A13" s="10">
        <f>A12+1</f>
        <v>6</v>
      </c>
      <c r="B13" s="14" t="s">
        <v>12</v>
      </c>
      <c r="C13" s="11" t="s">
        <v>8</v>
      </c>
      <c r="D13" s="14"/>
    </row>
    <row r="14" spans="1:4" ht="15.75" thickBot="1">
      <c r="A14" s="10">
        <f>A13+1</f>
        <v>7</v>
      </c>
      <c r="B14" s="15" t="s">
        <v>13</v>
      </c>
      <c r="C14" s="16" t="s">
        <v>8</v>
      </c>
      <c r="D14" s="17">
        <v>7</v>
      </c>
    </row>
    <row r="15" spans="1:3" ht="9.75" customHeight="1" thickTop="1">
      <c r="A15" s="2"/>
      <c r="B15" s="18"/>
      <c r="C15" s="2"/>
    </row>
    <row r="16" spans="1:3" ht="12.75">
      <c r="A16" s="2"/>
      <c r="B16" s="18" t="s">
        <v>14</v>
      </c>
      <c r="C16" s="2"/>
    </row>
    <row r="17" spans="1:3" ht="12.75">
      <c r="A17" s="2">
        <f>+A14+1</f>
        <v>8</v>
      </c>
      <c r="B17" s="19" t="s">
        <v>262</v>
      </c>
      <c r="C17" s="20" t="s">
        <v>15</v>
      </c>
    </row>
    <row r="18" spans="1:3" ht="12.75">
      <c r="A18" s="22">
        <f aca="true" t="shared" si="0" ref="A18:A27">+A17+1</f>
        <v>9</v>
      </c>
      <c r="B18" t="s">
        <v>17</v>
      </c>
      <c r="C18" s="21" t="s">
        <v>15</v>
      </c>
    </row>
    <row r="19" spans="1:3" ht="12.75">
      <c r="A19" s="22">
        <f t="shared" si="0"/>
        <v>10</v>
      </c>
      <c r="B19" s="23" t="s">
        <v>18</v>
      </c>
      <c r="C19" s="21" t="s">
        <v>15</v>
      </c>
    </row>
    <row r="20" spans="1:3" ht="12.75">
      <c r="A20" s="22">
        <f t="shared" si="0"/>
        <v>11</v>
      </c>
      <c r="B20" s="23" t="s">
        <v>19</v>
      </c>
      <c r="C20" s="21" t="s">
        <v>15</v>
      </c>
    </row>
    <row r="21" spans="1:3" ht="12.75">
      <c r="A21" s="22">
        <f t="shared" si="0"/>
        <v>12</v>
      </c>
      <c r="B21" s="14" t="s">
        <v>288</v>
      </c>
      <c r="C21" s="21" t="s">
        <v>15</v>
      </c>
    </row>
    <row r="22" spans="1:3" ht="12.75">
      <c r="A22" s="22">
        <f t="shared" si="0"/>
        <v>13</v>
      </c>
      <c r="B22" s="43" t="s">
        <v>289</v>
      </c>
      <c r="C22" s="21" t="s">
        <v>15</v>
      </c>
    </row>
    <row r="23" spans="1:3" ht="12.75">
      <c r="A23" s="22">
        <f t="shared" si="0"/>
        <v>14</v>
      </c>
      <c r="B23" s="20" t="s">
        <v>20</v>
      </c>
      <c r="C23" s="11" t="s">
        <v>21</v>
      </c>
    </row>
    <row r="24" spans="1:3" ht="12.75">
      <c r="A24" s="22">
        <f t="shared" si="0"/>
        <v>15</v>
      </c>
      <c r="B24" s="11" t="s">
        <v>22</v>
      </c>
      <c r="C24" s="11" t="s">
        <v>21</v>
      </c>
    </row>
    <row r="25" spans="1:3" ht="12.75">
      <c r="A25" s="22">
        <f t="shared" si="0"/>
        <v>16</v>
      </c>
      <c r="B25" s="23" t="s">
        <v>313</v>
      </c>
      <c r="C25" s="14" t="s">
        <v>21</v>
      </c>
    </row>
    <row r="26" spans="1:3" ht="12.75">
      <c r="A26" s="22">
        <f t="shared" si="0"/>
        <v>17</v>
      </c>
      <c r="B26" s="24" t="s">
        <v>23</v>
      </c>
      <c r="C26" s="11" t="s">
        <v>21</v>
      </c>
    </row>
    <row r="27" spans="1:4" ht="15.75" thickBot="1">
      <c r="A27" s="22">
        <f t="shared" si="0"/>
        <v>18</v>
      </c>
      <c r="B27" s="25" t="s">
        <v>24</v>
      </c>
      <c r="C27" s="26" t="s">
        <v>21</v>
      </c>
      <c r="D27" s="17">
        <f>18-8+1</f>
        <v>11</v>
      </c>
    </row>
    <row r="28" spans="1:3" ht="9.75" customHeight="1" thickTop="1">
      <c r="A28" s="2"/>
      <c r="B28" s="18"/>
      <c r="C28" s="2"/>
    </row>
    <row r="29" spans="1:3" ht="12.75">
      <c r="A29" s="2"/>
      <c r="B29" s="9" t="s">
        <v>25</v>
      </c>
      <c r="C29" s="2"/>
    </row>
    <row r="30" spans="1:3" ht="12.75">
      <c r="A30" s="2">
        <f>+A27+1</f>
        <v>19</v>
      </c>
      <c r="B30" s="2" t="s">
        <v>26</v>
      </c>
      <c r="C30" s="20" t="s">
        <v>27</v>
      </c>
    </row>
    <row r="31" spans="1:3" ht="12.75">
      <c r="A31" s="2">
        <f aca="true" t="shared" si="1" ref="A31:A37">+A30+1</f>
        <v>20</v>
      </c>
      <c r="B31" t="s">
        <v>28</v>
      </c>
      <c r="C31" s="20" t="s">
        <v>29</v>
      </c>
    </row>
    <row r="32" spans="1:3" ht="12.75">
      <c r="A32" s="2">
        <f t="shared" si="1"/>
        <v>21</v>
      </c>
      <c r="B32" s="27" t="s">
        <v>263</v>
      </c>
      <c r="C32" s="21" t="s">
        <v>30</v>
      </c>
    </row>
    <row r="33" spans="1:3" ht="12.75">
      <c r="A33" s="2">
        <f t="shared" si="1"/>
        <v>22</v>
      </c>
      <c r="B33" s="19" t="s">
        <v>31</v>
      </c>
      <c r="C33" s="20" t="s">
        <v>32</v>
      </c>
    </row>
    <row r="34" spans="1:3" ht="12.75">
      <c r="A34" s="2">
        <f t="shared" si="1"/>
        <v>23</v>
      </c>
      <c r="B34" s="21" t="s">
        <v>33</v>
      </c>
      <c r="C34" s="28" t="s">
        <v>34</v>
      </c>
    </row>
    <row r="35" spans="1:3" ht="12.75">
      <c r="A35" s="2">
        <f t="shared" si="1"/>
        <v>24</v>
      </c>
      <c r="B35" s="28" t="s">
        <v>35</v>
      </c>
      <c r="C35" s="28" t="s">
        <v>34</v>
      </c>
    </row>
    <row r="36" spans="1:3" ht="12.75">
      <c r="A36" s="2">
        <f t="shared" si="1"/>
        <v>25</v>
      </c>
      <c r="B36" s="14" t="s">
        <v>315</v>
      </c>
      <c r="C36" s="14" t="s">
        <v>74</v>
      </c>
    </row>
    <row r="37" spans="1:4" ht="15.75" thickBot="1">
      <c r="A37" s="2">
        <f t="shared" si="1"/>
        <v>26</v>
      </c>
      <c r="B37" s="15" t="s">
        <v>36</v>
      </c>
      <c r="C37" s="29" t="s">
        <v>37</v>
      </c>
      <c r="D37" s="17">
        <f>26-19+1</f>
        <v>8</v>
      </c>
    </row>
    <row r="38" spans="1:3" ht="9.75" customHeight="1" thickTop="1">
      <c r="A38" s="2"/>
      <c r="B38" s="23"/>
      <c r="C38" s="21"/>
    </row>
    <row r="39" spans="1:3" ht="12.75">
      <c r="A39" s="2"/>
      <c r="B39" s="9" t="s">
        <v>38</v>
      </c>
      <c r="C39" s="2"/>
    </row>
    <row r="40" spans="1:4" ht="13.5" thickBot="1">
      <c r="A40" s="2">
        <f>+A37+1</f>
        <v>27</v>
      </c>
      <c r="B40" s="16" t="s">
        <v>39</v>
      </c>
      <c r="C40" s="16" t="s">
        <v>21</v>
      </c>
      <c r="D40" s="1">
        <v>1</v>
      </c>
    </row>
    <row r="41" ht="9.75" customHeight="1" thickTop="1">
      <c r="A41" s="2" t="s">
        <v>40</v>
      </c>
    </row>
    <row r="42" spans="1:3" ht="12.75">
      <c r="A42" s="2"/>
      <c r="B42" s="9" t="s">
        <v>41</v>
      </c>
      <c r="C42" s="2"/>
    </row>
    <row r="43" spans="1:3" ht="12.75">
      <c r="A43" s="30">
        <f>+A40+1</f>
        <v>28</v>
      </c>
      <c r="B43" t="s">
        <v>264</v>
      </c>
      <c r="C43" s="30" t="s">
        <v>42</v>
      </c>
    </row>
    <row r="44" spans="1:3" ht="12.75">
      <c r="A44" s="30">
        <f aca="true" t="shared" si="2" ref="A44:A51">+A43+1</f>
        <v>29</v>
      </c>
      <c r="B44" s="2" t="s">
        <v>266</v>
      </c>
      <c r="C44" s="2" t="s">
        <v>44</v>
      </c>
    </row>
    <row r="45" spans="1:3" ht="12.75">
      <c r="A45" s="30">
        <f t="shared" si="2"/>
        <v>30</v>
      </c>
      <c r="B45" t="s">
        <v>45</v>
      </c>
      <c r="C45" s="20" t="s">
        <v>46</v>
      </c>
    </row>
    <row r="46" spans="1:3" ht="12.75">
      <c r="A46" s="30">
        <f t="shared" si="2"/>
        <v>31</v>
      </c>
      <c r="B46" t="s">
        <v>47</v>
      </c>
      <c r="C46" s="2" t="s">
        <v>46</v>
      </c>
    </row>
    <row r="47" spans="1:3" ht="12.75">
      <c r="A47" s="30">
        <f t="shared" si="2"/>
        <v>32</v>
      </c>
      <c r="B47" s="31" t="s">
        <v>48</v>
      </c>
      <c r="C47" s="21" t="s">
        <v>46</v>
      </c>
    </row>
    <row r="48" spans="1:3" ht="12.75">
      <c r="A48" s="30">
        <f t="shared" si="2"/>
        <v>33</v>
      </c>
      <c r="B48" t="s">
        <v>49</v>
      </c>
      <c r="C48" s="2" t="s">
        <v>21</v>
      </c>
    </row>
    <row r="49" spans="1:3" ht="12.75">
      <c r="A49" s="30">
        <f t="shared" si="2"/>
        <v>34</v>
      </c>
      <c r="B49" s="11" t="s">
        <v>50</v>
      </c>
      <c r="C49" s="21" t="s">
        <v>287</v>
      </c>
    </row>
    <row r="50" spans="1:3" ht="12.75">
      <c r="A50" s="30">
        <f t="shared" si="2"/>
        <v>35</v>
      </c>
      <c r="B50" s="24" t="s">
        <v>52</v>
      </c>
      <c r="C50" s="11" t="s">
        <v>53</v>
      </c>
    </row>
    <row r="51" spans="1:4" ht="13.5" thickBot="1">
      <c r="A51" s="30">
        <f t="shared" si="2"/>
        <v>36</v>
      </c>
      <c r="B51" s="32" t="s">
        <v>54</v>
      </c>
      <c r="C51" s="32" t="s">
        <v>55</v>
      </c>
      <c r="D51" s="1">
        <f>35-27+1</f>
        <v>9</v>
      </c>
    </row>
    <row r="52" spans="1:3" ht="9.75" customHeight="1" thickTop="1">
      <c r="A52" s="2"/>
      <c r="B52" s="18"/>
      <c r="C52" s="2"/>
    </row>
    <row r="53" spans="1:3" ht="12.75">
      <c r="A53" s="2"/>
      <c r="B53" s="9" t="s">
        <v>56</v>
      </c>
      <c r="C53" s="2"/>
    </row>
    <row r="54" spans="1:3" ht="12.75">
      <c r="A54" s="2">
        <f>+A51+1</f>
        <v>37</v>
      </c>
      <c r="B54" s="27" t="s">
        <v>57</v>
      </c>
      <c r="C54" s="2" t="s">
        <v>58</v>
      </c>
    </row>
    <row r="55" spans="1:3" ht="12.75">
      <c r="A55" s="2">
        <f aca="true" t="shared" si="3" ref="A55:A80">+A54+1</f>
        <v>38</v>
      </c>
      <c r="B55" s="11" t="s">
        <v>59</v>
      </c>
      <c r="C55" s="2" t="s">
        <v>60</v>
      </c>
    </row>
    <row r="56" spans="1:3" ht="12.75">
      <c r="A56" s="2">
        <f t="shared" si="3"/>
        <v>39</v>
      </c>
      <c r="B56" s="27" t="s">
        <v>61</v>
      </c>
      <c r="C56" s="27" t="s">
        <v>62</v>
      </c>
    </row>
    <row r="57" spans="1:3" ht="12.75">
      <c r="A57" s="2">
        <f t="shared" si="3"/>
        <v>40</v>
      </c>
      <c r="B57" s="27" t="s">
        <v>63</v>
      </c>
      <c r="C57" s="27" t="s">
        <v>64</v>
      </c>
    </row>
    <row r="58" spans="1:3" ht="12.75">
      <c r="A58" s="2">
        <f t="shared" si="3"/>
        <v>41</v>
      </c>
      <c r="B58" s="27" t="s">
        <v>65</v>
      </c>
      <c r="C58" s="27" t="s">
        <v>66</v>
      </c>
    </row>
    <row r="59" spans="1:3" ht="12.75">
      <c r="A59" s="2">
        <f t="shared" si="3"/>
        <v>42</v>
      </c>
      <c r="B59" s="2" t="s">
        <v>67</v>
      </c>
      <c r="C59" s="21" t="s">
        <v>68</v>
      </c>
    </row>
    <row r="60" spans="1:3" ht="12.75">
      <c r="A60" s="2">
        <f t="shared" si="3"/>
        <v>43</v>
      </c>
      <c r="B60" s="14" t="s">
        <v>69</v>
      </c>
      <c r="C60" s="21" t="s">
        <v>68</v>
      </c>
    </row>
    <row r="61" spans="1:3" ht="12.75">
      <c r="A61" s="2">
        <f t="shared" si="3"/>
        <v>44</v>
      </c>
      <c r="B61" s="2" t="s">
        <v>267</v>
      </c>
      <c r="C61" s="2" t="s">
        <v>70</v>
      </c>
    </row>
    <row r="62" spans="1:3" ht="12.75">
      <c r="A62" s="2">
        <f t="shared" si="3"/>
        <v>45</v>
      </c>
      <c r="B62" t="s">
        <v>71</v>
      </c>
      <c r="C62" s="21" t="s">
        <v>68</v>
      </c>
    </row>
    <row r="63" spans="1:3" ht="12.75">
      <c r="A63" s="2">
        <f t="shared" si="3"/>
        <v>46</v>
      </c>
      <c r="B63" s="19" t="s">
        <v>72</v>
      </c>
      <c r="C63" s="21" t="s">
        <v>68</v>
      </c>
    </row>
    <row r="64" spans="1:3" ht="12.75">
      <c r="A64" s="2">
        <f t="shared" si="3"/>
        <v>47</v>
      </c>
      <c r="B64" s="14" t="s">
        <v>73</v>
      </c>
      <c r="C64" s="23" t="s">
        <v>74</v>
      </c>
    </row>
    <row r="65" spans="1:3" ht="12.75">
      <c r="A65" s="2">
        <f t="shared" si="3"/>
        <v>48</v>
      </c>
      <c r="B65" s="14" t="s">
        <v>75</v>
      </c>
      <c r="C65" s="23" t="s">
        <v>74</v>
      </c>
    </row>
    <row r="66" spans="1:3" ht="12.75">
      <c r="A66" s="2">
        <f t="shared" si="3"/>
        <v>49</v>
      </c>
      <c r="B66" s="2" t="s">
        <v>76</v>
      </c>
      <c r="C66" s="2" t="s">
        <v>77</v>
      </c>
    </row>
    <row r="67" spans="1:3" ht="12.75">
      <c r="A67" s="2">
        <f t="shared" si="3"/>
        <v>50</v>
      </c>
      <c r="B67" s="23" t="s">
        <v>78</v>
      </c>
      <c r="C67" s="11" t="s">
        <v>77</v>
      </c>
    </row>
    <row r="68" spans="1:3" ht="12.75">
      <c r="A68" s="2">
        <f t="shared" si="3"/>
        <v>51</v>
      </c>
      <c r="B68" s="2" t="s">
        <v>79</v>
      </c>
      <c r="C68" s="2" t="s">
        <v>80</v>
      </c>
    </row>
    <row r="69" spans="1:3" ht="12.75">
      <c r="A69" s="2">
        <f t="shared" si="3"/>
        <v>52</v>
      </c>
      <c r="B69" s="19" t="s">
        <v>81</v>
      </c>
      <c r="C69" s="28" t="s">
        <v>82</v>
      </c>
    </row>
    <row r="70" spans="1:3" ht="12.75">
      <c r="A70" s="2">
        <f t="shared" si="3"/>
        <v>53</v>
      </c>
      <c r="B70" s="23" t="s">
        <v>290</v>
      </c>
      <c r="C70" s="28" t="s">
        <v>82</v>
      </c>
    </row>
    <row r="71" spans="1:3" ht="12.75">
      <c r="A71" s="2">
        <f t="shared" si="3"/>
        <v>54</v>
      </c>
      <c r="B71" s="2" t="s">
        <v>83</v>
      </c>
      <c r="C71" s="2" t="s">
        <v>84</v>
      </c>
    </row>
    <row r="72" spans="1:3" ht="12.75">
      <c r="A72" s="2">
        <f t="shared" si="3"/>
        <v>55</v>
      </c>
      <c r="B72" s="2" t="s">
        <v>85</v>
      </c>
      <c r="C72" s="2" t="s">
        <v>84</v>
      </c>
    </row>
    <row r="73" spans="1:3" ht="12.75">
      <c r="A73" s="2">
        <f t="shared" si="3"/>
        <v>56</v>
      </c>
      <c r="B73" s="2" t="s">
        <v>86</v>
      </c>
      <c r="C73" s="2" t="s">
        <v>87</v>
      </c>
    </row>
    <row r="74" spans="1:3" ht="12.75">
      <c r="A74" s="2">
        <f t="shared" si="3"/>
        <v>57</v>
      </c>
      <c r="B74" s="19" t="s">
        <v>88</v>
      </c>
      <c r="C74" s="2" t="s">
        <v>96</v>
      </c>
    </row>
    <row r="75" spans="1:3" ht="12.75">
      <c r="A75" s="2">
        <f t="shared" si="3"/>
        <v>58</v>
      </c>
      <c r="B75" s="19" t="s">
        <v>90</v>
      </c>
      <c r="C75" s="2" t="s">
        <v>96</v>
      </c>
    </row>
    <row r="76" spans="1:3" ht="12.75">
      <c r="A76" s="2">
        <f t="shared" si="3"/>
        <v>59</v>
      </c>
      <c r="B76" s="14" t="s">
        <v>95</v>
      </c>
      <c r="C76" s="11" t="s">
        <v>96</v>
      </c>
    </row>
    <row r="77" spans="1:3" ht="12.75">
      <c r="A77" s="2">
        <f t="shared" si="3"/>
        <v>60</v>
      </c>
      <c r="B77" s="2" t="s">
        <v>91</v>
      </c>
      <c r="C77" s="2" t="s">
        <v>92</v>
      </c>
    </row>
    <row r="78" spans="1:3" ht="12.75">
      <c r="A78" s="2">
        <f t="shared" si="3"/>
        <v>61</v>
      </c>
      <c r="B78" t="s">
        <v>93</v>
      </c>
      <c r="C78" s="2" t="s">
        <v>92</v>
      </c>
    </row>
    <row r="79" spans="1:3" ht="12.75">
      <c r="A79" s="2">
        <f t="shared" si="3"/>
        <v>62</v>
      </c>
      <c r="B79" s="31" t="s">
        <v>94</v>
      </c>
      <c r="C79" s="2" t="s">
        <v>92</v>
      </c>
    </row>
    <row r="80" spans="1:4" ht="15.75" thickBot="1">
      <c r="A80" s="2">
        <f t="shared" si="3"/>
        <v>63</v>
      </c>
      <c r="B80" s="32" t="s">
        <v>291</v>
      </c>
      <c r="C80" s="16" t="s">
        <v>92</v>
      </c>
      <c r="D80" s="17">
        <f>63-37+1</f>
        <v>27</v>
      </c>
    </row>
    <row r="81" spans="1:3" ht="13.5" thickTop="1">
      <c r="A81" s="2"/>
      <c r="B81" s="18"/>
      <c r="C81" s="2"/>
    </row>
    <row r="82" spans="1:3" ht="12.75">
      <c r="A82" s="2"/>
      <c r="B82" s="9" t="s">
        <v>97</v>
      </c>
      <c r="C82" s="2"/>
    </row>
    <row r="83" spans="1:3" ht="12.75">
      <c r="A83" s="2">
        <f>+A80+1</f>
        <v>64</v>
      </c>
      <c r="B83" s="27" t="s">
        <v>98</v>
      </c>
      <c r="C83" s="27" t="s">
        <v>99</v>
      </c>
    </row>
    <row r="84" spans="1:3" ht="12.75">
      <c r="A84" s="2">
        <f aca="true" t="shared" si="4" ref="A84:A89">+A83+1</f>
        <v>65</v>
      </c>
      <c r="B84" s="2" t="s">
        <v>100</v>
      </c>
      <c r="C84" s="2" t="s">
        <v>101</v>
      </c>
    </row>
    <row r="85" spans="1:3" ht="12.75">
      <c r="A85" s="2">
        <f t="shared" si="4"/>
        <v>66</v>
      </c>
      <c r="B85" s="27" t="s">
        <v>102</v>
      </c>
      <c r="C85" s="27" t="s">
        <v>103</v>
      </c>
    </row>
    <row r="86" spans="1:3" ht="12.75">
      <c r="A86" s="2">
        <f t="shared" si="4"/>
        <v>67</v>
      </c>
      <c r="B86" s="28" t="s">
        <v>269</v>
      </c>
      <c r="C86" s="28" t="s">
        <v>105</v>
      </c>
    </row>
    <row r="87" spans="1:3" ht="12.75">
      <c r="A87" s="2">
        <f t="shared" si="4"/>
        <v>68</v>
      </c>
      <c r="B87" t="s">
        <v>106</v>
      </c>
      <c r="C87" s="28" t="s">
        <v>105</v>
      </c>
    </row>
    <row r="88" spans="1:3" ht="12.75">
      <c r="A88" s="2">
        <f t="shared" si="4"/>
        <v>69</v>
      </c>
      <c r="B88" t="s">
        <v>107</v>
      </c>
      <c r="C88" s="28" t="s">
        <v>105</v>
      </c>
    </row>
    <row r="89" spans="1:4" ht="15.75" thickBot="1">
      <c r="A89" s="2">
        <f t="shared" si="4"/>
        <v>70</v>
      </c>
      <c r="B89" s="32" t="s">
        <v>108</v>
      </c>
      <c r="C89" s="16" t="s">
        <v>21</v>
      </c>
      <c r="D89" s="17">
        <f>69-63+1</f>
        <v>7</v>
      </c>
    </row>
    <row r="90" spans="1:3" ht="9.75" customHeight="1" thickTop="1">
      <c r="A90" s="2"/>
      <c r="C90" s="2"/>
    </row>
    <row r="91" spans="1:3" ht="12.75">
      <c r="A91" s="2"/>
      <c r="B91" s="9" t="s">
        <v>109</v>
      </c>
      <c r="C91" s="2"/>
    </row>
    <row r="92" spans="1:3" ht="12.75">
      <c r="A92" s="2">
        <f>A89+1</f>
        <v>71</v>
      </c>
      <c r="B92" s="2" t="s">
        <v>110</v>
      </c>
      <c r="C92" s="2" t="s">
        <v>111</v>
      </c>
    </row>
    <row r="93" spans="1:3" ht="12.75">
      <c r="A93" s="2">
        <f aca="true" t="shared" si="5" ref="A93:A98">+A92+1</f>
        <v>72</v>
      </c>
      <c r="B93" s="2" t="s">
        <v>112</v>
      </c>
      <c r="C93" s="2" t="s">
        <v>113</v>
      </c>
    </row>
    <row r="94" spans="1:3" ht="12.75">
      <c r="A94" s="2">
        <f t="shared" si="5"/>
        <v>73</v>
      </c>
      <c r="B94" s="11" t="s">
        <v>114</v>
      </c>
      <c r="C94" s="11" t="s">
        <v>105</v>
      </c>
    </row>
    <row r="95" spans="1:3" ht="12.75">
      <c r="A95" s="2">
        <f t="shared" si="5"/>
        <v>74</v>
      </c>
      <c r="B95" s="24" t="s">
        <v>115</v>
      </c>
      <c r="C95" s="21" t="s">
        <v>116</v>
      </c>
    </row>
    <row r="96" spans="1:3" ht="12.75">
      <c r="A96" s="2">
        <f t="shared" si="5"/>
        <v>75</v>
      </c>
      <c r="B96" s="24" t="s">
        <v>117</v>
      </c>
      <c r="C96" s="21" t="s">
        <v>116</v>
      </c>
    </row>
    <row r="97" spans="1:3" ht="12.75">
      <c r="A97" s="2">
        <f t="shared" si="5"/>
        <v>76</v>
      </c>
      <c r="B97" s="11" t="s">
        <v>118</v>
      </c>
      <c r="C97" s="11" t="s">
        <v>21</v>
      </c>
    </row>
    <row r="98" spans="1:4" ht="15.75" thickBot="1">
      <c r="A98" s="2">
        <f t="shared" si="5"/>
        <v>77</v>
      </c>
      <c r="B98" s="15" t="s">
        <v>119</v>
      </c>
      <c r="C98" s="16" t="s">
        <v>74</v>
      </c>
      <c r="D98" s="17">
        <f>74-68+1</f>
        <v>7</v>
      </c>
    </row>
    <row r="99" spans="1:3" ht="9.75" customHeight="1" thickTop="1">
      <c r="A99" s="11"/>
      <c r="B99" s="2"/>
      <c r="C99" s="2"/>
    </row>
    <row r="100" spans="1:3" ht="12.75">
      <c r="A100" s="11"/>
      <c r="B100" s="9" t="s">
        <v>120</v>
      </c>
      <c r="C100" s="2"/>
    </row>
    <row r="101" spans="1:3" ht="12.75">
      <c r="A101" s="11">
        <f>+A98+1</f>
        <v>78</v>
      </c>
      <c r="B101" s="2" t="s">
        <v>121</v>
      </c>
      <c r="C101" s="2" t="s">
        <v>122</v>
      </c>
    </row>
    <row r="102" spans="1:3" ht="12.75">
      <c r="A102" s="11">
        <f aca="true" t="shared" si="6" ref="A102:A107">+A101+1</f>
        <v>79</v>
      </c>
      <c r="B102" s="2" t="s">
        <v>123</v>
      </c>
      <c r="C102" s="2" t="s">
        <v>124</v>
      </c>
    </row>
    <row r="103" spans="1:3" ht="12.75">
      <c r="A103" s="11">
        <f t="shared" si="6"/>
        <v>80</v>
      </c>
      <c r="B103" s="11" t="s">
        <v>1070</v>
      </c>
      <c r="C103" s="11" t="s">
        <v>125</v>
      </c>
    </row>
    <row r="104" spans="1:3" ht="12.75">
      <c r="A104" s="11">
        <f t="shared" si="6"/>
        <v>81</v>
      </c>
      <c r="B104" s="2" t="s">
        <v>126</v>
      </c>
      <c r="C104" s="2" t="s">
        <v>127</v>
      </c>
    </row>
    <row r="105" spans="1:3" ht="12.75">
      <c r="A105" s="11">
        <f t="shared" si="6"/>
        <v>82</v>
      </c>
      <c r="B105" s="14" t="s">
        <v>128</v>
      </c>
      <c r="C105" s="20" t="s">
        <v>129</v>
      </c>
    </row>
    <row r="106" spans="1:3" ht="12.75">
      <c r="A106" s="11">
        <f t="shared" si="6"/>
        <v>83</v>
      </c>
      <c r="B106" s="11" t="s">
        <v>130</v>
      </c>
      <c r="C106" s="11" t="s">
        <v>131</v>
      </c>
    </row>
    <row r="107" spans="1:4" ht="15.75" thickBot="1">
      <c r="A107" s="11">
        <f t="shared" si="6"/>
        <v>84</v>
      </c>
      <c r="B107" s="34" t="s">
        <v>132</v>
      </c>
      <c r="C107" s="16" t="s">
        <v>21</v>
      </c>
      <c r="D107" s="17">
        <f>81-75+1</f>
        <v>7</v>
      </c>
    </row>
    <row r="108" spans="1:3" ht="9.75" customHeight="1" thickTop="1">
      <c r="A108" s="2"/>
      <c r="C108" s="2"/>
    </row>
    <row r="109" spans="1:3" ht="12.75">
      <c r="A109" s="2"/>
      <c r="B109" s="9" t="s">
        <v>133</v>
      </c>
      <c r="C109" s="2"/>
    </row>
    <row r="110" spans="1:3" ht="12.75">
      <c r="A110" s="2">
        <f>+A107+1</f>
        <v>85</v>
      </c>
      <c r="B110" s="21" t="s">
        <v>134</v>
      </c>
      <c r="C110" s="2" t="s">
        <v>135</v>
      </c>
    </row>
    <row r="111" spans="1:3" ht="12.75">
      <c r="A111" s="2">
        <f>+A110+1</f>
        <v>86</v>
      </c>
      <c r="B111" s="2" t="s">
        <v>137</v>
      </c>
      <c r="C111" s="2" t="s">
        <v>46</v>
      </c>
    </row>
    <row r="112" spans="1:3" ht="12.75">
      <c r="A112" s="2">
        <f aca="true" t="shared" si="7" ref="A112:A122">A111+1</f>
        <v>87</v>
      </c>
      <c r="B112" t="s">
        <v>270</v>
      </c>
      <c r="C112" s="2" t="s">
        <v>46</v>
      </c>
    </row>
    <row r="113" spans="1:3" ht="12.75">
      <c r="A113" s="2">
        <f t="shared" si="7"/>
        <v>88</v>
      </c>
      <c r="B113" s="2" t="s">
        <v>138</v>
      </c>
      <c r="C113" s="2" t="s">
        <v>46</v>
      </c>
    </row>
    <row r="114" spans="1:3" ht="12.75">
      <c r="A114" s="2">
        <f t="shared" si="7"/>
        <v>89</v>
      </c>
      <c r="B114" s="19" t="s">
        <v>139</v>
      </c>
      <c r="C114" s="20" t="s">
        <v>46</v>
      </c>
    </row>
    <row r="115" spans="1:3" ht="12.75">
      <c r="A115" s="2">
        <f t="shared" si="7"/>
        <v>90</v>
      </c>
      <c r="B115" s="14" t="s">
        <v>140</v>
      </c>
      <c r="C115" s="23" t="s">
        <v>46</v>
      </c>
    </row>
    <row r="116" spans="1:3" ht="12.75">
      <c r="A116" s="2">
        <f t="shared" si="7"/>
        <v>91</v>
      </c>
      <c r="B116" s="14" t="s">
        <v>141</v>
      </c>
      <c r="C116" s="23" t="s">
        <v>46</v>
      </c>
    </row>
    <row r="117" spans="1:3" ht="12.75">
      <c r="A117" s="2">
        <f t="shared" si="7"/>
        <v>92</v>
      </c>
      <c r="B117" s="24" t="s">
        <v>142</v>
      </c>
      <c r="C117" s="36" t="s">
        <v>143</v>
      </c>
    </row>
    <row r="118" spans="1:3" ht="12.75">
      <c r="A118" s="2">
        <f t="shared" si="7"/>
        <v>93</v>
      </c>
      <c r="B118" s="31" t="s">
        <v>144</v>
      </c>
      <c r="C118" s="23" t="s">
        <v>46</v>
      </c>
    </row>
    <row r="119" spans="1:3" ht="12.75">
      <c r="A119" s="56" t="s">
        <v>40</v>
      </c>
      <c r="B119" s="31" t="s">
        <v>146</v>
      </c>
      <c r="C119" s="61" t="s">
        <v>323</v>
      </c>
    </row>
    <row r="120" spans="1:3" ht="12.75">
      <c r="A120" s="2">
        <f>+A118+1</f>
        <v>94</v>
      </c>
      <c r="B120" s="31" t="s">
        <v>148</v>
      </c>
      <c r="C120" s="20" t="s">
        <v>147</v>
      </c>
    </row>
    <row r="121" spans="1:3" ht="12.75">
      <c r="A121" s="2">
        <f t="shared" si="7"/>
        <v>95</v>
      </c>
      <c r="B121" s="11" t="s">
        <v>149</v>
      </c>
      <c r="C121" s="11" t="s">
        <v>272</v>
      </c>
    </row>
    <row r="122" spans="1:4" ht="15.75" thickBot="1">
      <c r="A122" s="2">
        <f t="shared" si="7"/>
        <v>96</v>
      </c>
      <c r="B122" s="54" t="s">
        <v>296</v>
      </c>
      <c r="C122" s="16" t="s">
        <v>21</v>
      </c>
      <c r="D122" s="17">
        <f>96-85+1</f>
        <v>12</v>
      </c>
    </row>
    <row r="123" ht="13.5" thickTop="1">
      <c r="A123" s="2"/>
    </row>
    <row r="124" spans="1:3" ht="12.75">
      <c r="A124" s="2" t="s">
        <v>40</v>
      </c>
      <c r="B124" s="37" t="s">
        <v>150</v>
      </c>
      <c r="C124" s="2"/>
    </row>
    <row r="125" spans="1:3" ht="12.75">
      <c r="A125" s="2">
        <f>+A122+1</f>
        <v>97</v>
      </c>
      <c r="B125" s="2" t="s">
        <v>151</v>
      </c>
      <c r="C125" s="2" t="s">
        <v>152</v>
      </c>
    </row>
    <row r="126" spans="1:3" ht="12.75">
      <c r="A126" s="2">
        <f aca="true" t="shared" si="8" ref="A126:A137">+A125+1</f>
        <v>98</v>
      </c>
      <c r="B126" s="28" t="s">
        <v>153</v>
      </c>
      <c r="C126" s="27" t="s">
        <v>154</v>
      </c>
    </row>
    <row r="127" spans="1:3" ht="12.75">
      <c r="A127" s="2">
        <f t="shared" si="8"/>
        <v>99</v>
      </c>
      <c r="B127" s="28" t="s">
        <v>155</v>
      </c>
      <c r="C127" s="27" t="s">
        <v>154</v>
      </c>
    </row>
    <row r="128" spans="1:3" ht="12.75">
      <c r="A128" s="2">
        <f t="shared" si="8"/>
        <v>100</v>
      </c>
      <c r="B128" s="23" t="s">
        <v>156</v>
      </c>
      <c r="C128" s="20" t="s">
        <v>157</v>
      </c>
    </row>
    <row r="129" spans="1:3" ht="12.75">
      <c r="A129" s="2">
        <f t="shared" si="8"/>
        <v>101</v>
      </c>
      <c r="B129" s="28" t="s">
        <v>158</v>
      </c>
      <c r="C129" s="2" t="s">
        <v>159</v>
      </c>
    </row>
    <row r="130" spans="1:3" ht="12.75">
      <c r="A130" s="2">
        <f t="shared" si="8"/>
        <v>102</v>
      </c>
      <c r="B130" s="20" t="s">
        <v>160</v>
      </c>
      <c r="C130" s="11" t="s">
        <v>159</v>
      </c>
    </row>
    <row r="131" spans="1:3" ht="12.75">
      <c r="A131" s="2">
        <f t="shared" si="8"/>
        <v>103</v>
      </c>
      <c r="B131" s="14" t="s">
        <v>161</v>
      </c>
      <c r="C131" s="11" t="s">
        <v>159</v>
      </c>
    </row>
    <row r="132" spans="1:3" ht="12.75">
      <c r="A132" s="2">
        <f t="shared" si="8"/>
        <v>104</v>
      </c>
      <c r="B132" s="14" t="s">
        <v>162</v>
      </c>
      <c r="C132" s="11" t="s">
        <v>159</v>
      </c>
    </row>
    <row r="133" spans="1:3" ht="12.75">
      <c r="A133" s="2">
        <f t="shared" si="8"/>
        <v>105</v>
      </c>
      <c r="B133" t="s">
        <v>163</v>
      </c>
      <c r="C133" s="2" t="s">
        <v>147</v>
      </c>
    </row>
    <row r="134" spans="1:3" ht="12.75">
      <c r="A134" s="2">
        <f t="shared" si="8"/>
        <v>106</v>
      </c>
      <c r="B134" t="s">
        <v>164</v>
      </c>
      <c r="C134" s="11" t="s">
        <v>147</v>
      </c>
    </row>
    <row r="135" spans="1:3" ht="12.75">
      <c r="A135" s="2">
        <f t="shared" si="8"/>
        <v>107</v>
      </c>
      <c r="B135" t="s">
        <v>165</v>
      </c>
      <c r="C135" s="11" t="s">
        <v>166</v>
      </c>
    </row>
    <row r="136" spans="1:3" ht="12.75">
      <c r="A136" s="2">
        <f t="shared" si="8"/>
        <v>108</v>
      </c>
      <c r="B136" s="23" t="s">
        <v>167</v>
      </c>
      <c r="C136" s="11" t="s">
        <v>166</v>
      </c>
    </row>
    <row r="137" spans="1:4" ht="15.75" thickBot="1">
      <c r="A137" s="2">
        <f t="shared" si="8"/>
        <v>109</v>
      </c>
      <c r="B137" s="34" t="s">
        <v>168</v>
      </c>
      <c r="C137" s="29" t="s">
        <v>21</v>
      </c>
      <c r="D137" s="17">
        <f>106-94+1</f>
        <v>13</v>
      </c>
    </row>
    <row r="138" spans="1:4" ht="15.75" thickTop="1">
      <c r="A138" s="2"/>
      <c r="B138" s="24"/>
      <c r="C138" s="21"/>
      <c r="D138" s="17"/>
    </row>
    <row r="139" spans="1:3" ht="12.75">
      <c r="A139" s="2" t="s">
        <v>40</v>
      </c>
      <c r="B139" s="9" t="s">
        <v>169</v>
      </c>
      <c r="C139" s="2"/>
    </row>
    <row r="140" spans="1:3" ht="12.75">
      <c r="A140" s="2">
        <f>+A137+1</f>
        <v>110</v>
      </c>
      <c r="B140" s="2" t="s">
        <v>170</v>
      </c>
      <c r="C140" s="2" t="s">
        <v>171</v>
      </c>
    </row>
    <row r="141" spans="1:3" ht="12.75">
      <c r="A141" s="2">
        <f>+A140+1</f>
        <v>111</v>
      </c>
      <c r="B141" s="11" t="s">
        <v>172</v>
      </c>
      <c r="C141" s="11" t="s">
        <v>105</v>
      </c>
    </row>
    <row r="142" spans="1:3" ht="12.75">
      <c r="A142" s="2">
        <f>+A141+1</f>
        <v>112</v>
      </c>
      <c r="B142" s="23" t="s">
        <v>271</v>
      </c>
      <c r="C142" s="23" t="s">
        <v>233</v>
      </c>
    </row>
    <row r="143" spans="1:4" ht="15.75" thickBot="1">
      <c r="A143" s="2">
        <f>+A142+1</f>
        <v>113</v>
      </c>
      <c r="B143" s="26" t="s">
        <v>173</v>
      </c>
      <c r="C143" s="16" t="s">
        <v>21</v>
      </c>
      <c r="D143" s="17">
        <f>110-107+1</f>
        <v>4</v>
      </c>
    </row>
    <row r="144" spans="1:3" ht="13.5" thickTop="1">
      <c r="A144" s="2"/>
      <c r="B144" s="20"/>
      <c r="C144" s="11"/>
    </row>
    <row r="145" spans="1:3" ht="12.75">
      <c r="A145" s="2"/>
      <c r="B145" s="9" t="s">
        <v>174</v>
      </c>
      <c r="C145" s="11"/>
    </row>
    <row r="146" spans="1:3" ht="12.75">
      <c r="A146" s="2">
        <f>+A143+1</f>
        <v>114</v>
      </c>
      <c r="B146" s="28" t="s">
        <v>175</v>
      </c>
      <c r="C146" s="11" t="s">
        <v>176</v>
      </c>
    </row>
    <row r="147" spans="1:3" ht="12.75">
      <c r="A147" s="38">
        <f>+A146+1</f>
        <v>115</v>
      </c>
      <c r="B147" s="39" t="s">
        <v>177</v>
      </c>
      <c r="C147" s="40" t="s">
        <v>157</v>
      </c>
    </row>
    <row r="148" spans="1:3" ht="12.75">
      <c r="A148" s="38">
        <f>+A147+1</f>
        <v>116</v>
      </c>
      <c r="B148" s="2" t="s">
        <v>178</v>
      </c>
      <c r="C148" s="2" t="s">
        <v>179</v>
      </c>
    </row>
    <row r="149" spans="1:4" ht="15.75" thickBot="1">
      <c r="A149" s="38">
        <f>+A148+1</f>
        <v>117</v>
      </c>
      <c r="B149" s="29" t="s">
        <v>180</v>
      </c>
      <c r="C149" s="29" t="s">
        <v>21</v>
      </c>
      <c r="D149" s="17">
        <f>114-111+1</f>
        <v>4</v>
      </c>
    </row>
    <row r="150" spans="1:3" ht="13.5" thickTop="1">
      <c r="A150" s="2" t="s">
        <v>40</v>
      </c>
      <c r="B150" s="2" t="s">
        <v>40</v>
      </c>
      <c r="C150" s="11"/>
    </row>
    <row r="151" spans="1:3" ht="12.75">
      <c r="A151" s="2"/>
      <c r="B151" s="18" t="s">
        <v>181</v>
      </c>
      <c r="C151" s="2"/>
    </row>
    <row r="152" spans="1:3" ht="12.75">
      <c r="A152" s="56" t="s">
        <v>40</v>
      </c>
      <c r="B152" s="21" t="s">
        <v>182</v>
      </c>
      <c r="C152" s="57" t="s">
        <v>321</v>
      </c>
    </row>
    <row r="153" spans="1:4" s="59" customFormat="1" ht="38.25">
      <c r="A153" s="30">
        <f>+A149+1</f>
        <v>118</v>
      </c>
      <c r="B153" s="41" t="s">
        <v>184</v>
      </c>
      <c r="C153" s="60" t="s">
        <v>322</v>
      </c>
      <c r="D153" s="58"/>
    </row>
    <row r="154" spans="1:3" ht="12.75">
      <c r="A154" s="2">
        <f aca="true" t="shared" si="9" ref="A154:A161">+A153+1</f>
        <v>119</v>
      </c>
      <c r="B154" s="31" t="s">
        <v>186</v>
      </c>
      <c r="C154" s="2" t="s">
        <v>187</v>
      </c>
    </row>
    <row r="155" spans="1:3" ht="12.75">
      <c r="A155" s="2">
        <f t="shared" si="9"/>
        <v>120</v>
      </c>
      <c r="B155" s="31" t="s">
        <v>188</v>
      </c>
      <c r="C155" s="2" t="s">
        <v>189</v>
      </c>
    </row>
    <row r="156" spans="1:3" ht="12.75">
      <c r="A156" s="2">
        <f t="shared" si="9"/>
        <v>121</v>
      </c>
      <c r="B156" s="31" t="s">
        <v>190</v>
      </c>
      <c r="C156" s="2" t="s">
        <v>191</v>
      </c>
    </row>
    <row r="157" spans="1:3" ht="12.75">
      <c r="A157" s="2">
        <f t="shared" si="9"/>
        <v>122</v>
      </c>
      <c r="B157" s="23" t="s">
        <v>311</v>
      </c>
      <c r="C157" s="2" t="s">
        <v>147</v>
      </c>
    </row>
    <row r="158" spans="1:3" ht="12.75">
      <c r="A158" s="2">
        <f t="shared" si="9"/>
        <v>123</v>
      </c>
      <c r="B158" s="23" t="s">
        <v>312</v>
      </c>
      <c r="C158" s="2" t="s">
        <v>147</v>
      </c>
    </row>
    <row r="159" spans="1:3" ht="12.75">
      <c r="A159" s="2">
        <f t="shared" si="9"/>
        <v>124</v>
      </c>
      <c r="B159" s="31" t="s">
        <v>192</v>
      </c>
      <c r="C159" s="23" t="s">
        <v>193</v>
      </c>
    </row>
    <row r="160" spans="1:3" ht="12.75">
      <c r="A160" s="2">
        <f t="shared" si="9"/>
        <v>125</v>
      </c>
      <c r="B160" s="21" t="s">
        <v>194</v>
      </c>
      <c r="C160" s="23" t="s">
        <v>195</v>
      </c>
    </row>
    <row r="161" spans="1:4" ht="15.75" thickBot="1">
      <c r="A161" s="2">
        <f t="shared" si="9"/>
        <v>126</v>
      </c>
      <c r="B161" s="32" t="s">
        <v>196</v>
      </c>
      <c r="C161" s="29" t="s">
        <v>21</v>
      </c>
      <c r="D161" s="17">
        <f>126-118+1</f>
        <v>9</v>
      </c>
    </row>
    <row r="162" spans="1:3" ht="13.5" thickTop="1">
      <c r="A162" s="2"/>
      <c r="B162" s="2"/>
      <c r="C162" s="11"/>
    </row>
    <row r="163" spans="1:3" ht="12.75">
      <c r="A163" s="2"/>
      <c r="B163" s="18" t="s">
        <v>197</v>
      </c>
      <c r="C163" s="2"/>
    </row>
    <row r="164" spans="1:3" ht="12.75">
      <c r="A164" s="2">
        <f>+A161+1</f>
        <v>127</v>
      </c>
      <c r="B164" t="s">
        <v>198</v>
      </c>
      <c r="C164" s="11" t="s">
        <v>199</v>
      </c>
    </row>
    <row r="165" spans="1:3" ht="12.75">
      <c r="A165" s="2">
        <f>+A164+1</f>
        <v>128</v>
      </c>
      <c r="B165" s="14" t="s">
        <v>200</v>
      </c>
      <c r="C165" s="14" t="s">
        <v>201</v>
      </c>
    </row>
    <row r="166" spans="1:4" ht="15">
      <c r="A166" s="2">
        <f>+A165+1</f>
        <v>129</v>
      </c>
      <c r="B166" s="47" t="s">
        <v>202</v>
      </c>
      <c r="C166" s="11" t="s">
        <v>145</v>
      </c>
      <c r="D166" s="17" t="s">
        <v>40</v>
      </c>
    </row>
    <row r="167" spans="1:4" ht="15">
      <c r="A167" s="2">
        <f>+A166+1</f>
        <v>130</v>
      </c>
      <c r="B167" s="23" t="s">
        <v>274</v>
      </c>
      <c r="C167" s="14" t="s">
        <v>21</v>
      </c>
      <c r="D167" s="17"/>
    </row>
    <row r="168" spans="1:4" ht="15.75" thickBot="1">
      <c r="A168" s="2">
        <f>+A167+1</f>
        <v>131</v>
      </c>
      <c r="B168" s="53" t="s">
        <v>314</v>
      </c>
      <c r="C168" s="15" t="s">
        <v>21</v>
      </c>
      <c r="D168" s="17">
        <f>132-128+1</f>
        <v>5</v>
      </c>
    </row>
    <row r="169" spans="1:3" ht="13.5" thickTop="1">
      <c r="A169" s="2"/>
      <c r="B169" s="11"/>
      <c r="C169" s="11"/>
    </row>
    <row r="170" spans="1:3" ht="12.75">
      <c r="A170" s="2"/>
      <c r="B170" s="18" t="s">
        <v>203</v>
      </c>
      <c r="C170" s="11"/>
    </row>
    <row r="171" spans="1:3" ht="12.75">
      <c r="A171" s="2">
        <f>+A168+1</f>
        <v>132</v>
      </c>
      <c r="B171" s="21" t="s">
        <v>204</v>
      </c>
      <c r="C171" s="11" t="s">
        <v>205</v>
      </c>
    </row>
    <row r="172" spans="1:3" ht="12.75">
      <c r="A172" s="2">
        <f>+A171+1</f>
        <v>133</v>
      </c>
      <c r="B172" s="11" t="s">
        <v>206</v>
      </c>
      <c r="C172" s="11" t="s">
        <v>147</v>
      </c>
    </row>
    <row r="173" spans="1:3" ht="12.75">
      <c r="A173" s="2">
        <f>+A172+1</f>
        <v>134</v>
      </c>
      <c r="B173" s="23" t="s">
        <v>273</v>
      </c>
      <c r="C173" s="23" t="s">
        <v>74</v>
      </c>
    </row>
    <row r="174" spans="1:3" ht="12.75">
      <c r="A174" s="2">
        <f>+A173+1</f>
        <v>135</v>
      </c>
      <c r="B174" s="14" t="s">
        <v>207</v>
      </c>
      <c r="C174" s="23" t="s">
        <v>74</v>
      </c>
    </row>
    <row r="175" spans="1:4" ht="15.75" thickBot="1">
      <c r="A175" s="2">
        <f>+A174+1</f>
        <v>136</v>
      </c>
      <c r="B175" s="53" t="s">
        <v>297</v>
      </c>
      <c r="C175" s="32" t="s">
        <v>293</v>
      </c>
      <c r="D175" s="17">
        <f>136-132+1</f>
        <v>5</v>
      </c>
    </row>
    <row r="176" spans="1:4" ht="13.5" thickTop="1">
      <c r="A176" s="2" t="s">
        <v>40</v>
      </c>
      <c r="B176" s="2"/>
      <c r="C176" s="2"/>
      <c r="D176" s="1" t="s">
        <v>40</v>
      </c>
    </row>
    <row r="177" spans="1:3" ht="12.75">
      <c r="A177" s="2"/>
      <c r="B177" s="18" t="s">
        <v>208</v>
      </c>
      <c r="C177" s="2"/>
    </row>
    <row r="178" spans="1:3" ht="12.75">
      <c r="A178" s="2">
        <f>+A175+1</f>
        <v>137</v>
      </c>
      <c r="B178" s="30" t="s">
        <v>209</v>
      </c>
      <c r="C178" s="2" t="s">
        <v>210</v>
      </c>
    </row>
    <row r="179" spans="1:3" ht="12.75">
      <c r="A179" s="2">
        <f>+A178+1</f>
        <v>138</v>
      </c>
      <c r="B179" s="41" t="s">
        <v>211</v>
      </c>
      <c r="C179" s="21" t="s">
        <v>30</v>
      </c>
    </row>
    <row r="180" spans="1:3" ht="12.75">
      <c r="A180" s="2">
        <f>+A179+1</f>
        <v>139</v>
      </c>
      <c r="B180" s="24" t="s">
        <v>212</v>
      </c>
      <c r="C180" s="21" t="s">
        <v>30</v>
      </c>
    </row>
    <row r="181" spans="1:3" ht="12.75">
      <c r="A181" s="2">
        <f>+A180+1</f>
        <v>140</v>
      </c>
      <c r="B181" s="23" t="s">
        <v>213</v>
      </c>
      <c r="C181" s="23" t="s">
        <v>74</v>
      </c>
    </row>
    <row r="182" spans="1:3" ht="12.75">
      <c r="A182" s="2">
        <f>+A181+1</f>
        <v>141</v>
      </c>
      <c r="B182" s="47" t="s">
        <v>299</v>
      </c>
      <c r="C182" s="23" t="s">
        <v>74</v>
      </c>
    </row>
    <row r="183" spans="1:4" ht="13.5" thickBot="1">
      <c r="A183" s="2">
        <f>+A182+1</f>
        <v>142</v>
      </c>
      <c r="B183" s="15" t="s">
        <v>214</v>
      </c>
      <c r="C183" s="15" t="s">
        <v>21</v>
      </c>
      <c r="D183" s="1">
        <f>136-131+1</f>
        <v>6</v>
      </c>
    </row>
    <row r="184" spans="1:3" ht="13.5" thickTop="1">
      <c r="A184" s="2"/>
      <c r="B184" s="2"/>
      <c r="C184" s="2"/>
    </row>
    <row r="185" spans="1:3" ht="12.75">
      <c r="A185" s="2"/>
      <c r="B185" s="18" t="s">
        <v>215</v>
      </c>
      <c r="C185" s="2"/>
    </row>
    <row r="186" spans="1:3" ht="12.75">
      <c r="A186" s="2">
        <f>+A183+1</f>
        <v>143</v>
      </c>
      <c r="B186" t="s">
        <v>216</v>
      </c>
      <c r="C186" s="2" t="s">
        <v>217</v>
      </c>
    </row>
    <row r="187" spans="1:3" ht="12.75">
      <c r="A187" s="2">
        <f>+A186+1</f>
        <v>144</v>
      </c>
      <c r="B187" t="s">
        <v>218</v>
      </c>
      <c r="C187" s="11" t="s">
        <v>219</v>
      </c>
    </row>
    <row r="188" spans="1:3" ht="12.75">
      <c r="A188" s="2">
        <f>+A187+1</f>
        <v>145</v>
      </c>
      <c r="B188" s="11" t="s">
        <v>220</v>
      </c>
      <c r="C188" s="11" t="s">
        <v>105</v>
      </c>
    </row>
    <row r="189" spans="1:3" ht="12.75">
      <c r="A189" s="2">
        <f>+A188+1</f>
        <v>146</v>
      </c>
      <c r="B189" s="14" t="s">
        <v>298</v>
      </c>
      <c r="C189" s="11" t="s">
        <v>105</v>
      </c>
    </row>
    <row r="190" spans="1:4" ht="13.5" thickBot="1">
      <c r="A190" s="56" t="s">
        <v>40</v>
      </c>
      <c r="B190" s="16" t="s">
        <v>277</v>
      </c>
      <c r="C190" s="62" t="s">
        <v>324</v>
      </c>
      <c r="D190" s="1">
        <v>4</v>
      </c>
    </row>
    <row r="191" spans="1:3" ht="13.5" thickTop="1">
      <c r="A191" s="2"/>
      <c r="C191" s="2"/>
    </row>
    <row r="192" spans="1:3" ht="12.75">
      <c r="A192" s="2"/>
      <c r="B192" s="18" t="s">
        <v>221</v>
      </c>
      <c r="C192" s="2"/>
    </row>
    <row r="193" spans="1:3" ht="12.75">
      <c r="A193" s="2">
        <f>+A189+1</f>
        <v>147</v>
      </c>
      <c r="B193" s="2" t="s">
        <v>222</v>
      </c>
      <c r="C193" s="2" t="s">
        <v>217</v>
      </c>
    </row>
    <row r="194" spans="1:4" ht="12.75">
      <c r="A194" s="2">
        <f>+A193+1</f>
        <v>148</v>
      </c>
      <c r="B194" s="23" t="s">
        <v>223</v>
      </c>
      <c r="C194" s="21" t="s">
        <v>30</v>
      </c>
      <c r="D194" s="1" t="s">
        <v>40</v>
      </c>
    </row>
    <row r="195" spans="1:3" ht="12.75">
      <c r="A195" s="2">
        <f>+A194+1</f>
        <v>149</v>
      </c>
      <c r="B195" s="42" t="s">
        <v>224</v>
      </c>
      <c r="C195" s="21" t="s">
        <v>30</v>
      </c>
    </row>
    <row r="196" spans="1:3" ht="12.75">
      <c r="A196" s="2">
        <f>+A195+1</f>
        <v>150</v>
      </c>
      <c r="B196" s="43" t="s">
        <v>225</v>
      </c>
      <c r="C196" s="14" t="s">
        <v>201</v>
      </c>
    </row>
    <row r="197" spans="1:3" ht="12.75">
      <c r="A197" s="2">
        <f>+A196+1</f>
        <v>151</v>
      </c>
      <c r="B197" s="23" t="s">
        <v>226</v>
      </c>
      <c r="C197" s="23" t="s">
        <v>74</v>
      </c>
    </row>
    <row r="198" spans="1:4" ht="13.5" thickBot="1">
      <c r="A198" s="2">
        <f>+A197+1</f>
        <v>152</v>
      </c>
      <c r="B198" s="15" t="s">
        <v>260</v>
      </c>
      <c r="C198" s="15" t="s">
        <v>21</v>
      </c>
      <c r="D198" s="1">
        <f>146-141+1</f>
        <v>6</v>
      </c>
    </row>
    <row r="199" spans="1:4" ht="13.5" thickTop="1">
      <c r="A199" s="2" t="s">
        <v>40</v>
      </c>
      <c r="B199" s="2"/>
      <c r="C199" s="2"/>
      <c r="D199" s="1">
        <f>SUM(D8:D198)</f>
        <v>152</v>
      </c>
    </row>
    <row r="200" spans="1:2" ht="12.75">
      <c r="A200" s="44" t="s">
        <v>227</v>
      </c>
      <c r="B200" s="45"/>
    </row>
    <row r="201" spans="1:2" ht="4.5" customHeight="1">
      <c r="A201" s="46"/>
      <c r="B201" s="31"/>
    </row>
    <row r="202" spans="1:2" ht="15" customHeight="1">
      <c r="A202" s="46"/>
      <c r="B202" s="18" t="s">
        <v>14</v>
      </c>
    </row>
    <row r="203" spans="1:4" ht="15" customHeight="1" thickBot="1">
      <c r="A203" s="42">
        <f>+A198+1</f>
        <v>153</v>
      </c>
      <c r="B203" s="32" t="s">
        <v>304</v>
      </c>
      <c r="C203" s="15" t="s">
        <v>21</v>
      </c>
      <c r="D203" s="1">
        <v>1</v>
      </c>
    </row>
    <row r="204" ht="13.5" thickTop="1"/>
    <row r="205" spans="2:4" ht="12.75">
      <c r="B205" s="9" t="s">
        <v>41</v>
      </c>
      <c r="D205" s="1" t="s">
        <v>40</v>
      </c>
    </row>
    <row r="206" spans="1:4" s="31" customFormat="1" ht="12.75">
      <c r="A206" s="31">
        <f>+A203+1</f>
        <v>154</v>
      </c>
      <c r="B206" s="23" t="s">
        <v>302</v>
      </c>
      <c r="C206" s="28" t="s">
        <v>43</v>
      </c>
      <c r="D206" s="50"/>
    </row>
    <row r="207" spans="1:4" s="31" customFormat="1" ht="12.75">
      <c r="A207" s="31">
        <f>+A206+1</f>
        <v>155</v>
      </c>
      <c r="B207" s="23" t="s">
        <v>303</v>
      </c>
      <c r="C207" t="s">
        <v>166</v>
      </c>
      <c r="D207" s="50"/>
    </row>
    <row r="208" spans="1:4" s="31" customFormat="1" ht="13.5" thickBot="1">
      <c r="A208" s="31">
        <f>+A207+1</f>
        <v>156</v>
      </c>
      <c r="B208" s="15" t="s">
        <v>276</v>
      </c>
      <c r="C208" s="15" t="s">
        <v>55</v>
      </c>
      <c r="D208" s="50">
        <v>3</v>
      </c>
    </row>
    <row r="209" spans="1:4" s="31" customFormat="1" ht="13.5" thickTop="1">
      <c r="A209" s="46"/>
      <c r="D209" s="50"/>
    </row>
    <row r="210" spans="1:2" ht="13.5" customHeight="1">
      <c r="A210" s="46"/>
      <c r="B210" s="9" t="s">
        <v>120</v>
      </c>
    </row>
    <row r="211" spans="1:3" ht="13.5" customHeight="1">
      <c r="A211" s="42">
        <f>+A208+1</f>
        <v>157</v>
      </c>
      <c r="B211" s="22" t="s">
        <v>317</v>
      </c>
      <c r="C211" t="s">
        <v>166</v>
      </c>
    </row>
    <row r="212" spans="1:3" ht="13.5" customHeight="1">
      <c r="A212" s="42">
        <f>+A211+1</f>
        <v>158</v>
      </c>
      <c r="B212" s="22" t="s">
        <v>318</v>
      </c>
      <c r="C212" t="s">
        <v>166</v>
      </c>
    </row>
    <row r="213" spans="1:3" ht="13.5" customHeight="1">
      <c r="A213" s="42">
        <f>+A212+1</f>
        <v>159</v>
      </c>
      <c r="B213" t="s">
        <v>285</v>
      </c>
      <c r="C213" t="s">
        <v>166</v>
      </c>
    </row>
    <row r="214" spans="1:3" ht="13.5" customHeight="1">
      <c r="A214" s="42">
        <f>+A213+1</f>
        <v>160</v>
      </c>
      <c r="B214" s="14" t="s">
        <v>282</v>
      </c>
      <c r="C214" t="s">
        <v>166</v>
      </c>
    </row>
    <row r="215" spans="1:4" ht="13.5" customHeight="1" thickBot="1">
      <c r="A215" s="42">
        <f>+A214+1</f>
        <v>161</v>
      </c>
      <c r="B215" s="32" t="s">
        <v>308</v>
      </c>
      <c r="C215" s="32" t="s">
        <v>284</v>
      </c>
      <c r="D215" s="1">
        <v>5</v>
      </c>
    </row>
    <row r="216" spans="1:3" ht="13.5" customHeight="1" thickTop="1">
      <c r="A216" s="42"/>
      <c r="B216" s="14"/>
      <c r="C216" s="23"/>
    </row>
    <row r="217" spans="1:2" ht="13.5" customHeight="1">
      <c r="A217" s="46"/>
      <c r="B217" s="31"/>
    </row>
    <row r="218" spans="1:3" ht="12.75">
      <c r="A218" s="52" t="s">
        <v>40</v>
      </c>
      <c r="B218" s="9" t="s">
        <v>305</v>
      </c>
      <c r="C218" s="11"/>
    </row>
    <row r="219" spans="1:3" ht="12.75">
      <c r="A219" s="52">
        <f>+A215+1</f>
        <v>162</v>
      </c>
      <c r="B219" s="23" t="s">
        <v>292</v>
      </c>
      <c r="C219" s="14" t="s">
        <v>46</v>
      </c>
    </row>
    <row r="220" spans="1:4" ht="13.5" thickBot="1">
      <c r="A220" s="42">
        <f>+A219+1</f>
        <v>163</v>
      </c>
      <c r="B220" s="32" t="s">
        <v>316</v>
      </c>
      <c r="C220" s="15" t="s">
        <v>145</v>
      </c>
      <c r="D220" s="1">
        <v>2</v>
      </c>
    </row>
    <row r="221" spans="1:2" ht="13.5" thickTop="1">
      <c r="A221" s="46"/>
      <c r="B221" s="31"/>
    </row>
    <row r="222" spans="2:3" ht="12.75">
      <c r="B222" s="9" t="s">
        <v>97</v>
      </c>
      <c r="C222" s="23" t="s">
        <v>40</v>
      </c>
    </row>
    <row r="223" spans="1:3" ht="12.75">
      <c r="A223">
        <f>+A220+1</f>
        <v>164</v>
      </c>
      <c r="B223" s="23" t="s">
        <v>252</v>
      </c>
      <c r="C223" s="27" t="s">
        <v>104</v>
      </c>
    </row>
    <row r="224" spans="1:3" ht="12.75">
      <c r="A224">
        <f aca="true" t="shared" si="10" ref="A224:A231">+A223+1</f>
        <v>165</v>
      </c>
      <c r="B224" t="s">
        <v>234</v>
      </c>
      <c r="C224" s="23" t="s">
        <v>74</v>
      </c>
    </row>
    <row r="225" spans="1:3" ht="12.75">
      <c r="A225">
        <f t="shared" si="10"/>
        <v>166</v>
      </c>
      <c r="B225" t="s">
        <v>235</v>
      </c>
      <c r="C225" s="23" t="s">
        <v>74</v>
      </c>
    </row>
    <row r="226" spans="1:3" ht="12.75">
      <c r="A226">
        <f t="shared" si="10"/>
        <v>167</v>
      </c>
      <c r="B226" t="s">
        <v>236</v>
      </c>
      <c r="C226" s="23" t="s">
        <v>74</v>
      </c>
    </row>
    <row r="227" spans="1:3" ht="12.75">
      <c r="A227">
        <f t="shared" si="10"/>
        <v>168</v>
      </c>
      <c r="B227" t="s">
        <v>237</v>
      </c>
      <c r="C227" s="23" t="s">
        <v>74</v>
      </c>
    </row>
    <row r="228" spans="1:3" ht="12.75">
      <c r="A228">
        <f t="shared" si="10"/>
        <v>169</v>
      </c>
      <c r="B228" t="s">
        <v>238</v>
      </c>
      <c r="C228" s="23" t="s">
        <v>74</v>
      </c>
    </row>
    <row r="229" spans="1:3" ht="12.75">
      <c r="A229">
        <f t="shared" si="10"/>
        <v>170</v>
      </c>
      <c r="B229" t="s">
        <v>239</v>
      </c>
      <c r="C229" s="23" t="s">
        <v>74</v>
      </c>
    </row>
    <row r="230" spans="1:3" ht="12.75">
      <c r="A230">
        <f t="shared" si="10"/>
        <v>171</v>
      </c>
      <c r="B230" s="23" t="s">
        <v>240</v>
      </c>
      <c r="C230" s="23" t="s">
        <v>74</v>
      </c>
    </row>
    <row r="231" spans="1:4" ht="15.75" thickBot="1">
      <c r="A231">
        <f t="shared" si="10"/>
        <v>172</v>
      </c>
      <c r="B231" s="32" t="s">
        <v>319</v>
      </c>
      <c r="C231" s="15" t="s">
        <v>309</v>
      </c>
      <c r="D231" s="17">
        <f>172-164+1</f>
        <v>9</v>
      </c>
    </row>
    <row r="232" ht="13.5" thickTop="1"/>
    <row r="233" ht="12.75">
      <c r="B233" s="9" t="s">
        <v>109</v>
      </c>
    </row>
    <row r="234" spans="1:3" ht="12.75">
      <c r="A234">
        <f>+A231+1</f>
        <v>173</v>
      </c>
      <c r="B234" t="s">
        <v>241</v>
      </c>
      <c r="C234" s="23" t="s">
        <v>74</v>
      </c>
    </row>
    <row r="235" spans="1:3" ht="12.75">
      <c r="A235">
        <f>+A234+1</f>
        <v>174</v>
      </c>
      <c r="B235" t="s">
        <v>242</v>
      </c>
      <c r="C235" s="23" t="s">
        <v>74</v>
      </c>
    </row>
    <row r="236" spans="1:3" ht="12.75">
      <c r="A236">
        <f>+A235+1</f>
        <v>175</v>
      </c>
      <c r="B236" t="s">
        <v>243</v>
      </c>
      <c r="C236" s="23" t="s">
        <v>74</v>
      </c>
    </row>
    <row r="237" spans="1:3" ht="12.75">
      <c r="A237">
        <f>+A236+1</f>
        <v>176</v>
      </c>
      <c r="B237" s="23" t="s">
        <v>244</v>
      </c>
      <c r="C237" s="23" t="s">
        <v>74</v>
      </c>
    </row>
    <row r="238" spans="1:4" ht="13.5" thickBot="1">
      <c r="A238">
        <f>+A237+1</f>
        <v>177</v>
      </c>
      <c r="B238" s="32" t="s">
        <v>307</v>
      </c>
      <c r="C238" s="32" t="s">
        <v>74</v>
      </c>
      <c r="D238" s="1">
        <v>5</v>
      </c>
    </row>
    <row r="239" spans="2:4" ht="15.75" thickTop="1">
      <c r="B239" s="23"/>
      <c r="C239" s="23"/>
      <c r="D239" s="17"/>
    </row>
    <row r="240" ht="12.75">
      <c r="B240" s="37" t="s">
        <v>150</v>
      </c>
    </row>
    <row r="241" spans="1:3" ht="12.75">
      <c r="A241">
        <f>+A238+1</f>
        <v>178</v>
      </c>
      <c r="B241" t="s">
        <v>246</v>
      </c>
      <c r="C241" t="s">
        <v>166</v>
      </c>
    </row>
    <row r="242" spans="1:3" ht="12.75">
      <c r="A242">
        <f>+A241+1</f>
        <v>179</v>
      </c>
      <c r="B242" t="s">
        <v>247</v>
      </c>
      <c r="C242" s="27" t="s">
        <v>145</v>
      </c>
    </row>
    <row r="243" spans="1:3" ht="12.75">
      <c r="A243">
        <f>+A242+1</f>
        <v>180</v>
      </c>
      <c r="B243" t="s">
        <v>248</v>
      </c>
      <c r="C243" t="s">
        <v>166</v>
      </c>
    </row>
    <row r="244" spans="1:3" ht="12.75">
      <c r="A244">
        <f>+A243+1</f>
        <v>181</v>
      </c>
      <c r="B244" t="s">
        <v>249</v>
      </c>
      <c r="C244" t="s">
        <v>166</v>
      </c>
    </row>
    <row r="245" spans="1:3" ht="12.75">
      <c r="A245">
        <f>+A244+1</f>
        <v>182</v>
      </c>
      <c r="B245" s="23" t="s">
        <v>250</v>
      </c>
      <c r="C245" t="s">
        <v>166</v>
      </c>
    </row>
    <row r="246" spans="1:4" ht="13.5" thickBot="1">
      <c r="A246">
        <f>+A245+1</f>
        <v>183</v>
      </c>
      <c r="B246" s="32" t="s">
        <v>251</v>
      </c>
      <c r="C246" s="32" t="s">
        <v>166</v>
      </c>
      <c r="D246" s="1">
        <f>175-170+1</f>
        <v>6</v>
      </c>
    </row>
    <row r="247" spans="2:3" ht="13.5" thickTop="1">
      <c r="B247" s="23"/>
      <c r="C247" s="23"/>
    </row>
    <row r="248" spans="2:3" ht="15">
      <c r="B248" s="55" t="s">
        <v>310</v>
      </c>
      <c r="C248" s="23"/>
    </row>
    <row r="249" spans="1:4" ht="13.5" thickBot="1">
      <c r="A249">
        <f>+A246+1</f>
        <v>184</v>
      </c>
      <c r="B249" s="32" t="s">
        <v>306</v>
      </c>
      <c r="C249" s="25" t="s">
        <v>201</v>
      </c>
      <c r="D249" s="1">
        <v>1</v>
      </c>
    </row>
    <row r="250" spans="2:3" ht="13.5" thickTop="1">
      <c r="B250" s="23"/>
      <c r="C250" s="23"/>
    </row>
    <row r="251" ht="12.75">
      <c r="B251" s="18" t="s">
        <v>208</v>
      </c>
    </row>
    <row r="252" spans="1:4" ht="13.5" thickBot="1">
      <c r="A252">
        <f>+A249+1</f>
        <v>185</v>
      </c>
      <c r="B252" s="15" t="s">
        <v>257</v>
      </c>
      <c r="C252" s="15" t="s">
        <v>74</v>
      </c>
      <c r="D252" s="1">
        <v>1</v>
      </c>
    </row>
    <row r="253" spans="2:3" ht="13.5" thickTop="1">
      <c r="B253" s="14"/>
      <c r="C253" s="14"/>
    </row>
    <row r="254" spans="2:3" ht="12.75">
      <c r="B254" s="18" t="s">
        <v>221</v>
      </c>
      <c r="C254" s="23"/>
    </row>
    <row r="255" spans="1:4" ht="13.5" thickBot="1">
      <c r="A255">
        <f>+A252+1</f>
        <v>186</v>
      </c>
      <c r="B255" s="15" t="s">
        <v>259</v>
      </c>
      <c r="C255" s="32" t="s">
        <v>74</v>
      </c>
      <c r="D255" s="1">
        <v>1</v>
      </c>
    </row>
    <row r="256" spans="2:3" ht="13.5" thickTop="1">
      <c r="B256" s="14"/>
      <c r="C256" s="23"/>
    </row>
    <row r="257" spans="2:3" ht="12.75">
      <c r="B257" s="18" t="s">
        <v>215</v>
      </c>
      <c r="C257" s="23"/>
    </row>
    <row r="258" spans="1:4" ht="13.5" thickBot="1">
      <c r="A258">
        <f>+A255+1</f>
        <v>187</v>
      </c>
      <c r="B258" s="32" t="s">
        <v>320</v>
      </c>
      <c r="C258" s="15" t="s">
        <v>21</v>
      </c>
      <c r="D258" s="1">
        <v>1</v>
      </c>
    </row>
    <row r="259" spans="2:4" ht="13.5" thickTop="1">
      <c r="B259" s="14"/>
      <c r="C259" s="23"/>
      <c r="D259" s="1">
        <f>SUM(D203:D258)</f>
        <v>35</v>
      </c>
    </row>
    <row r="260" ht="15" customHeight="1">
      <c r="D260" s="1">
        <f>+D199+D259</f>
        <v>187</v>
      </c>
    </row>
    <row r="261" ht="15" customHeight="1"/>
    <row r="263" ht="15">
      <c r="B263" s="55"/>
    </row>
    <row r="265" spans="2:3" ht="12.75">
      <c r="B265" t="s">
        <v>40</v>
      </c>
      <c r="C265" t="s">
        <v>40</v>
      </c>
    </row>
  </sheetData>
  <sheetProtection/>
  <mergeCells count="2">
    <mergeCell ref="A1:C1"/>
    <mergeCell ref="A2:C2"/>
  </mergeCells>
  <printOptions/>
  <pageMargins left="0.7874015748031497" right="0.7874015748031497" top="1.1605511811023623" bottom="0.5905511811023623" header="0" footer="0"/>
  <pageSetup horizontalDpi="600" verticalDpi="600" orientation="portrait" paperSize="9" scale="76" r:id="rId1"/>
  <headerFooter alignWithMargins="0">
    <oddHeader>&amp;C&amp;A</oddHeader>
    <oddFooter>&amp;CPágina &amp;P de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9"/>
  </sheetPr>
  <dimension ref="A1:D264"/>
  <sheetViews>
    <sheetView zoomScalePageLayoutView="0" workbookViewId="0" topLeftCell="A153">
      <selection activeCell="D162" sqref="D162"/>
    </sheetView>
  </sheetViews>
  <sheetFormatPr defaultColWidth="11.421875" defaultRowHeight="12.75"/>
  <cols>
    <col min="1" max="1" width="7.8515625" style="0" customWidth="1"/>
    <col min="2" max="2" width="46.57421875" style="0" customWidth="1"/>
    <col min="3" max="3" width="42.8515625" style="0" customWidth="1"/>
    <col min="4" max="4" width="7.00390625" style="1" customWidth="1"/>
  </cols>
  <sheetData>
    <row r="1" spans="1:3" ht="15.75">
      <c r="A1" s="120" t="s">
        <v>0</v>
      </c>
      <c r="B1" s="120"/>
      <c r="C1" s="120"/>
    </row>
    <row r="2" spans="1:3" ht="15.75">
      <c r="A2" s="120" t="s">
        <v>261</v>
      </c>
      <c r="B2" s="120"/>
      <c r="C2" s="120"/>
    </row>
    <row r="3" spans="1:3" ht="9.75" customHeight="1">
      <c r="A3" s="2"/>
      <c r="B3" s="2"/>
      <c r="C3" s="2"/>
    </row>
    <row r="4" spans="1:3" ht="13.5" thickBot="1">
      <c r="A4" s="3" t="s">
        <v>1</v>
      </c>
      <c r="B4" s="4" t="s">
        <v>2</v>
      </c>
      <c r="C4" s="4"/>
    </row>
    <row r="5" spans="1:3" ht="9.75" customHeight="1" thickTop="1">
      <c r="A5" s="2"/>
      <c r="B5" s="5"/>
      <c r="C5" s="5"/>
    </row>
    <row r="6" spans="1:3" ht="12.75">
      <c r="A6" s="6" t="s">
        <v>3</v>
      </c>
      <c r="B6" s="7"/>
      <c r="C6" s="7"/>
    </row>
    <row r="7" spans="1:3" ht="12.75">
      <c r="A7" s="8"/>
      <c r="B7" s="9" t="s">
        <v>4</v>
      </c>
      <c r="C7" s="9"/>
    </row>
    <row r="8" spans="1:3" ht="12.75">
      <c r="A8" s="10">
        <v>1</v>
      </c>
      <c r="B8" s="11" t="s">
        <v>5</v>
      </c>
      <c r="C8" s="11" t="s">
        <v>6</v>
      </c>
    </row>
    <row r="9" spans="1:3" ht="12.75">
      <c r="A9" s="10">
        <f>A8+1</f>
        <v>2</v>
      </c>
      <c r="B9" s="12" t="s">
        <v>7</v>
      </c>
      <c r="C9" s="11" t="s">
        <v>8</v>
      </c>
    </row>
    <row r="10" spans="1:3" ht="12.75">
      <c r="A10" s="10">
        <v>3</v>
      </c>
      <c r="B10" s="13" t="s">
        <v>9</v>
      </c>
      <c r="C10" s="11" t="s">
        <v>8</v>
      </c>
    </row>
    <row r="11" spans="1:3" ht="12.75">
      <c r="A11" s="10">
        <f>+A10+1</f>
        <v>4</v>
      </c>
      <c r="B11" s="11" t="s">
        <v>10</v>
      </c>
      <c r="C11" s="11" t="s">
        <v>8</v>
      </c>
    </row>
    <row r="12" spans="1:3" ht="12.75">
      <c r="A12" s="10">
        <f>A11+1</f>
        <v>5</v>
      </c>
      <c r="B12" s="14" t="s">
        <v>11</v>
      </c>
      <c r="C12" s="11" t="s">
        <v>8</v>
      </c>
    </row>
    <row r="13" spans="1:4" ht="12.75">
      <c r="A13" s="10">
        <f>A12+1</f>
        <v>6</v>
      </c>
      <c r="B13" s="14" t="s">
        <v>12</v>
      </c>
      <c r="C13" s="11" t="s">
        <v>8</v>
      </c>
      <c r="D13" s="14"/>
    </row>
    <row r="14" spans="1:4" ht="15.75" thickBot="1">
      <c r="A14" s="10">
        <f>A13+1</f>
        <v>7</v>
      </c>
      <c r="B14" s="15" t="s">
        <v>13</v>
      </c>
      <c r="C14" s="16" t="s">
        <v>8</v>
      </c>
      <c r="D14" s="17">
        <v>7</v>
      </c>
    </row>
    <row r="15" spans="1:3" ht="9.75" customHeight="1" thickTop="1">
      <c r="A15" s="2"/>
      <c r="B15" s="18"/>
      <c r="C15" s="2"/>
    </row>
    <row r="16" spans="1:3" ht="12.75">
      <c r="A16" s="2"/>
      <c r="B16" s="18" t="s">
        <v>14</v>
      </c>
      <c r="C16" s="2"/>
    </row>
    <row r="17" spans="1:3" ht="12.75">
      <c r="A17" s="2">
        <f>+A14+1</f>
        <v>8</v>
      </c>
      <c r="B17" s="19" t="s">
        <v>262</v>
      </c>
      <c r="C17" s="20" t="s">
        <v>15</v>
      </c>
    </row>
    <row r="18" spans="1:3" ht="12.75">
      <c r="A18" s="22">
        <f aca="true" t="shared" si="0" ref="A18:A27">+A17+1</f>
        <v>9</v>
      </c>
      <c r="B18" t="s">
        <v>17</v>
      </c>
      <c r="C18" s="21" t="s">
        <v>15</v>
      </c>
    </row>
    <row r="19" spans="1:3" ht="12.75">
      <c r="A19" s="22">
        <f t="shared" si="0"/>
        <v>10</v>
      </c>
      <c r="B19" s="23" t="s">
        <v>18</v>
      </c>
      <c r="C19" s="21" t="s">
        <v>15</v>
      </c>
    </row>
    <row r="20" spans="1:3" ht="12.75">
      <c r="A20" s="22">
        <f t="shared" si="0"/>
        <v>11</v>
      </c>
      <c r="B20" s="23" t="s">
        <v>19</v>
      </c>
      <c r="C20" s="21" t="s">
        <v>15</v>
      </c>
    </row>
    <row r="21" spans="1:3" ht="12.75">
      <c r="A21" s="22">
        <f t="shared" si="0"/>
        <v>12</v>
      </c>
      <c r="B21" s="14" t="s">
        <v>288</v>
      </c>
      <c r="C21" s="21" t="s">
        <v>15</v>
      </c>
    </row>
    <row r="22" spans="1:3" ht="12.75">
      <c r="A22" s="22">
        <f t="shared" si="0"/>
        <v>13</v>
      </c>
      <c r="B22" s="43" t="s">
        <v>289</v>
      </c>
      <c r="C22" s="21" t="s">
        <v>15</v>
      </c>
    </row>
    <row r="23" spans="1:3" ht="12.75">
      <c r="A23" s="22">
        <f t="shared" si="0"/>
        <v>14</v>
      </c>
      <c r="B23" s="20" t="s">
        <v>20</v>
      </c>
      <c r="C23" s="11" t="s">
        <v>21</v>
      </c>
    </row>
    <row r="24" spans="1:3" ht="12.75">
      <c r="A24" s="22">
        <f t="shared" si="0"/>
        <v>15</v>
      </c>
      <c r="B24" s="11" t="s">
        <v>22</v>
      </c>
      <c r="C24" s="11" t="s">
        <v>21</v>
      </c>
    </row>
    <row r="25" spans="1:3" ht="12.75">
      <c r="A25" s="22">
        <f t="shared" si="0"/>
        <v>16</v>
      </c>
      <c r="B25" s="23" t="s">
        <v>313</v>
      </c>
      <c r="C25" s="14" t="s">
        <v>21</v>
      </c>
    </row>
    <row r="26" spans="1:3" ht="12.75">
      <c r="A26" s="22">
        <f t="shared" si="0"/>
        <v>17</v>
      </c>
      <c r="B26" s="24" t="s">
        <v>23</v>
      </c>
      <c r="C26" s="11" t="s">
        <v>21</v>
      </c>
    </row>
    <row r="27" spans="1:4" ht="15.75" thickBot="1">
      <c r="A27" s="22">
        <f t="shared" si="0"/>
        <v>18</v>
      </c>
      <c r="B27" s="25" t="s">
        <v>24</v>
      </c>
      <c r="C27" s="26" t="s">
        <v>21</v>
      </c>
      <c r="D27" s="17">
        <f>18-8+1</f>
        <v>11</v>
      </c>
    </row>
    <row r="28" spans="1:3" ht="9.75" customHeight="1" thickTop="1">
      <c r="A28" s="2"/>
      <c r="B28" s="18"/>
      <c r="C28" s="2"/>
    </row>
    <row r="29" spans="1:3" ht="12.75">
      <c r="A29" s="2"/>
      <c r="B29" s="9" t="s">
        <v>25</v>
      </c>
      <c r="C29" s="2"/>
    </row>
    <row r="30" spans="1:3" ht="12.75">
      <c r="A30" s="2">
        <f>+A27+1</f>
        <v>19</v>
      </c>
      <c r="B30" s="2" t="s">
        <v>26</v>
      </c>
      <c r="C30" s="20" t="s">
        <v>27</v>
      </c>
    </row>
    <row r="31" spans="1:3" ht="12.75">
      <c r="A31" s="2">
        <f aca="true" t="shared" si="1" ref="A31:A37">+A30+1</f>
        <v>20</v>
      </c>
      <c r="B31" t="s">
        <v>28</v>
      </c>
      <c r="C31" s="20" t="s">
        <v>29</v>
      </c>
    </row>
    <row r="32" spans="1:3" ht="12.75">
      <c r="A32" s="2">
        <f t="shared" si="1"/>
        <v>21</v>
      </c>
      <c r="B32" s="27" t="s">
        <v>263</v>
      </c>
      <c r="C32" s="21" t="s">
        <v>30</v>
      </c>
    </row>
    <row r="33" spans="1:3" ht="12.75">
      <c r="A33" s="2">
        <f t="shared" si="1"/>
        <v>22</v>
      </c>
      <c r="B33" s="19" t="s">
        <v>31</v>
      </c>
      <c r="C33" s="20" t="s">
        <v>32</v>
      </c>
    </row>
    <row r="34" spans="1:3" ht="12.75">
      <c r="A34" s="2">
        <f t="shared" si="1"/>
        <v>23</v>
      </c>
      <c r="B34" s="21" t="s">
        <v>33</v>
      </c>
      <c r="C34" s="28" t="s">
        <v>34</v>
      </c>
    </row>
    <row r="35" spans="1:3" ht="12.75">
      <c r="A35" s="2">
        <f t="shared" si="1"/>
        <v>24</v>
      </c>
      <c r="B35" s="28" t="s">
        <v>35</v>
      </c>
      <c r="C35" s="28" t="s">
        <v>34</v>
      </c>
    </row>
    <row r="36" spans="1:3" ht="12.75">
      <c r="A36" s="2">
        <f t="shared" si="1"/>
        <v>25</v>
      </c>
      <c r="B36" s="14" t="s">
        <v>315</v>
      </c>
      <c r="C36" s="14" t="s">
        <v>74</v>
      </c>
    </row>
    <row r="37" spans="1:4" ht="15.75" thickBot="1">
      <c r="A37" s="2">
        <f t="shared" si="1"/>
        <v>26</v>
      </c>
      <c r="B37" s="15" t="s">
        <v>36</v>
      </c>
      <c r="C37" s="29" t="s">
        <v>37</v>
      </c>
      <c r="D37" s="17">
        <f>26-19+1</f>
        <v>8</v>
      </c>
    </row>
    <row r="38" spans="1:3" ht="9.75" customHeight="1" thickTop="1">
      <c r="A38" s="2"/>
      <c r="B38" s="23"/>
      <c r="C38" s="21"/>
    </row>
    <row r="39" spans="1:3" ht="12.75">
      <c r="A39" s="2"/>
      <c r="B39" s="9" t="s">
        <v>38</v>
      </c>
      <c r="C39" s="2"/>
    </row>
    <row r="40" spans="1:4" ht="13.5" thickBot="1">
      <c r="A40" s="2">
        <f>+A37+1</f>
        <v>27</v>
      </c>
      <c r="B40" s="16" t="s">
        <v>39</v>
      </c>
      <c r="C40" s="16" t="s">
        <v>21</v>
      </c>
      <c r="D40" s="1">
        <v>1</v>
      </c>
    </row>
    <row r="41" ht="9.75" customHeight="1" thickTop="1">
      <c r="A41" s="2" t="s">
        <v>40</v>
      </c>
    </row>
    <row r="42" spans="1:3" ht="12.75">
      <c r="A42" s="2"/>
      <c r="B42" s="9" t="s">
        <v>41</v>
      </c>
      <c r="C42" s="2"/>
    </row>
    <row r="43" spans="1:3" ht="12.75">
      <c r="A43" s="30">
        <f>+A40+1</f>
        <v>28</v>
      </c>
      <c r="B43" t="s">
        <v>264</v>
      </c>
      <c r="C43" s="30" t="s">
        <v>42</v>
      </c>
    </row>
    <row r="44" spans="1:3" ht="12.75">
      <c r="A44" s="30">
        <f aca="true" t="shared" si="2" ref="A44:A51">+A43+1</f>
        <v>29</v>
      </c>
      <c r="B44" s="2" t="s">
        <v>266</v>
      </c>
      <c r="C44" s="2" t="s">
        <v>44</v>
      </c>
    </row>
    <row r="45" spans="1:3" ht="12.75">
      <c r="A45" s="30">
        <f t="shared" si="2"/>
        <v>30</v>
      </c>
      <c r="B45" t="s">
        <v>45</v>
      </c>
      <c r="C45" s="20" t="s">
        <v>46</v>
      </c>
    </row>
    <row r="46" spans="1:3" ht="12.75">
      <c r="A46" s="30">
        <f t="shared" si="2"/>
        <v>31</v>
      </c>
      <c r="B46" t="s">
        <v>47</v>
      </c>
      <c r="C46" s="2" t="s">
        <v>46</v>
      </c>
    </row>
    <row r="47" spans="1:3" ht="12.75">
      <c r="A47" s="30">
        <f t="shared" si="2"/>
        <v>32</v>
      </c>
      <c r="B47" s="31" t="s">
        <v>48</v>
      </c>
      <c r="C47" s="21" t="s">
        <v>46</v>
      </c>
    </row>
    <row r="48" spans="1:3" ht="12.75">
      <c r="A48" s="30">
        <f t="shared" si="2"/>
        <v>33</v>
      </c>
      <c r="B48" t="s">
        <v>49</v>
      </c>
      <c r="C48" s="2" t="s">
        <v>21</v>
      </c>
    </row>
    <row r="49" spans="1:3" ht="12.75">
      <c r="A49" s="30">
        <f t="shared" si="2"/>
        <v>34</v>
      </c>
      <c r="B49" s="11" t="s">
        <v>50</v>
      </c>
      <c r="C49" s="21" t="s">
        <v>287</v>
      </c>
    </row>
    <row r="50" spans="1:3" ht="12.75">
      <c r="A50" s="30">
        <f t="shared" si="2"/>
        <v>35</v>
      </c>
      <c r="B50" s="24" t="s">
        <v>52</v>
      </c>
      <c r="C50" s="11" t="s">
        <v>53</v>
      </c>
    </row>
    <row r="51" spans="1:4" ht="13.5" thickBot="1">
      <c r="A51" s="30">
        <f t="shared" si="2"/>
        <v>36</v>
      </c>
      <c r="B51" s="32" t="s">
        <v>54</v>
      </c>
      <c r="C51" s="32" t="s">
        <v>55</v>
      </c>
      <c r="D51" s="1">
        <f>35-27+1</f>
        <v>9</v>
      </c>
    </row>
    <row r="52" spans="1:3" ht="9.75" customHeight="1" thickTop="1">
      <c r="A52" s="2"/>
      <c r="B52" s="18"/>
      <c r="C52" s="2"/>
    </row>
    <row r="53" spans="1:3" ht="12.75">
      <c r="A53" s="2"/>
      <c r="B53" s="9" t="s">
        <v>56</v>
      </c>
      <c r="C53" s="2"/>
    </row>
    <row r="54" spans="1:3" ht="12.75">
      <c r="A54" s="2">
        <f>+A51+1</f>
        <v>37</v>
      </c>
      <c r="B54" s="27" t="s">
        <v>57</v>
      </c>
      <c r="C54" s="2" t="s">
        <v>58</v>
      </c>
    </row>
    <row r="55" spans="1:3" ht="12.75">
      <c r="A55" s="2">
        <f aca="true" t="shared" si="3" ref="A55:A80">+A54+1</f>
        <v>38</v>
      </c>
      <c r="B55" s="11" t="s">
        <v>59</v>
      </c>
      <c r="C55" s="2" t="s">
        <v>60</v>
      </c>
    </row>
    <row r="56" spans="1:3" ht="12.75">
      <c r="A56" s="2">
        <f t="shared" si="3"/>
        <v>39</v>
      </c>
      <c r="B56" s="27" t="s">
        <v>61</v>
      </c>
      <c r="C56" s="27" t="s">
        <v>62</v>
      </c>
    </row>
    <row r="57" spans="1:3" ht="12.75">
      <c r="A57" s="2">
        <f t="shared" si="3"/>
        <v>40</v>
      </c>
      <c r="B57" s="27" t="s">
        <v>63</v>
      </c>
      <c r="C57" s="27" t="s">
        <v>64</v>
      </c>
    </row>
    <row r="58" spans="1:3" ht="12.75">
      <c r="A58" s="2">
        <f t="shared" si="3"/>
        <v>41</v>
      </c>
      <c r="B58" s="27" t="s">
        <v>65</v>
      </c>
      <c r="C58" s="27" t="s">
        <v>66</v>
      </c>
    </row>
    <row r="59" spans="1:3" ht="12.75">
      <c r="A59" s="2">
        <f t="shared" si="3"/>
        <v>42</v>
      </c>
      <c r="B59" s="2" t="s">
        <v>67</v>
      </c>
      <c r="C59" s="21" t="s">
        <v>68</v>
      </c>
    </row>
    <row r="60" spans="1:3" ht="12.75">
      <c r="A60" s="2">
        <f t="shared" si="3"/>
        <v>43</v>
      </c>
      <c r="B60" s="14" t="s">
        <v>69</v>
      </c>
      <c r="C60" s="21" t="s">
        <v>68</v>
      </c>
    </row>
    <row r="61" spans="1:3" ht="12.75">
      <c r="A61" s="2">
        <f t="shared" si="3"/>
        <v>44</v>
      </c>
      <c r="B61" s="2" t="s">
        <v>267</v>
      </c>
      <c r="C61" s="2" t="s">
        <v>70</v>
      </c>
    </row>
    <row r="62" spans="1:3" ht="12.75">
      <c r="A62" s="2">
        <f t="shared" si="3"/>
        <v>45</v>
      </c>
      <c r="B62" t="s">
        <v>71</v>
      </c>
      <c r="C62" s="21" t="s">
        <v>68</v>
      </c>
    </row>
    <row r="63" spans="1:3" ht="12.75">
      <c r="A63" s="2">
        <f t="shared" si="3"/>
        <v>46</v>
      </c>
      <c r="B63" s="19" t="s">
        <v>72</v>
      </c>
      <c r="C63" s="21" t="s">
        <v>68</v>
      </c>
    </row>
    <row r="64" spans="1:3" ht="12.75">
      <c r="A64" s="2">
        <f t="shared" si="3"/>
        <v>47</v>
      </c>
      <c r="B64" s="14" t="s">
        <v>73</v>
      </c>
      <c r="C64" s="23" t="s">
        <v>74</v>
      </c>
    </row>
    <row r="65" spans="1:3" ht="12.75">
      <c r="A65" s="2">
        <f t="shared" si="3"/>
        <v>48</v>
      </c>
      <c r="B65" s="14" t="s">
        <v>75</v>
      </c>
      <c r="C65" s="23" t="s">
        <v>74</v>
      </c>
    </row>
    <row r="66" spans="1:3" ht="12.75">
      <c r="A66" s="2">
        <f t="shared" si="3"/>
        <v>49</v>
      </c>
      <c r="B66" s="2" t="s">
        <v>76</v>
      </c>
      <c r="C66" s="2" t="s">
        <v>77</v>
      </c>
    </row>
    <row r="67" spans="1:3" ht="12.75">
      <c r="A67" s="2">
        <f t="shared" si="3"/>
        <v>50</v>
      </c>
      <c r="B67" s="23" t="s">
        <v>78</v>
      </c>
      <c r="C67" s="11" t="s">
        <v>77</v>
      </c>
    </row>
    <row r="68" spans="1:3" ht="12.75">
      <c r="A68" s="2">
        <f t="shared" si="3"/>
        <v>51</v>
      </c>
      <c r="B68" s="2" t="s">
        <v>79</v>
      </c>
      <c r="C68" s="2" t="s">
        <v>80</v>
      </c>
    </row>
    <row r="69" spans="1:3" ht="12.75">
      <c r="A69" s="2">
        <f t="shared" si="3"/>
        <v>52</v>
      </c>
      <c r="B69" s="19" t="s">
        <v>81</v>
      </c>
      <c r="C69" s="28" t="s">
        <v>82</v>
      </c>
    </row>
    <row r="70" spans="1:3" ht="12.75">
      <c r="A70" s="2">
        <f t="shared" si="3"/>
        <v>53</v>
      </c>
      <c r="B70" s="23" t="s">
        <v>290</v>
      </c>
      <c r="C70" s="28" t="s">
        <v>82</v>
      </c>
    </row>
    <row r="71" spans="1:3" ht="12.75">
      <c r="A71" s="2">
        <f t="shared" si="3"/>
        <v>54</v>
      </c>
      <c r="B71" s="2" t="s">
        <v>83</v>
      </c>
      <c r="C71" s="2" t="s">
        <v>84</v>
      </c>
    </row>
    <row r="72" spans="1:3" ht="12.75">
      <c r="A72" s="2">
        <f t="shared" si="3"/>
        <v>55</v>
      </c>
      <c r="B72" s="2" t="s">
        <v>85</v>
      </c>
      <c r="C72" s="2" t="s">
        <v>84</v>
      </c>
    </row>
    <row r="73" spans="1:3" ht="12.75">
      <c r="A73" s="2">
        <f t="shared" si="3"/>
        <v>56</v>
      </c>
      <c r="B73" s="2" t="s">
        <v>86</v>
      </c>
      <c r="C73" s="2" t="s">
        <v>87</v>
      </c>
    </row>
    <row r="74" spans="1:3" ht="12.75">
      <c r="A74" s="2">
        <f t="shared" si="3"/>
        <v>57</v>
      </c>
      <c r="B74" s="19" t="s">
        <v>88</v>
      </c>
      <c r="C74" s="2" t="s">
        <v>96</v>
      </c>
    </row>
    <row r="75" spans="1:3" ht="12.75">
      <c r="A75" s="2">
        <f t="shared" si="3"/>
        <v>58</v>
      </c>
      <c r="B75" s="19" t="s">
        <v>90</v>
      </c>
      <c r="C75" s="2" t="s">
        <v>96</v>
      </c>
    </row>
    <row r="76" spans="1:3" ht="12.75">
      <c r="A76" s="2">
        <f t="shared" si="3"/>
        <v>59</v>
      </c>
      <c r="B76" s="14" t="s">
        <v>95</v>
      </c>
      <c r="C76" s="11" t="s">
        <v>96</v>
      </c>
    </row>
    <row r="77" spans="1:3" ht="12.75">
      <c r="A77" s="2">
        <f t="shared" si="3"/>
        <v>60</v>
      </c>
      <c r="B77" s="2" t="s">
        <v>91</v>
      </c>
      <c r="C77" s="2" t="s">
        <v>92</v>
      </c>
    </row>
    <row r="78" spans="1:3" ht="12.75">
      <c r="A78" s="2">
        <f t="shared" si="3"/>
        <v>61</v>
      </c>
      <c r="B78" t="s">
        <v>93</v>
      </c>
      <c r="C78" s="2" t="s">
        <v>92</v>
      </c>
    </row>
    <row r="79" spans="1:3" ht="12.75">
      <c r="A79" s="2">
        <f t="shared" si="3"/>
        <v>62</v>
      </c>
      <c r="B79" s="31" t="s">
        <v>94</v>
      </c>
      <c r="C79" s="2" t="s">
        <v>92</v>
      </c>
    </row>
    <row r="80" spans="1:4" ht="15.75" thickBot="1">
      <c r="A80" s="2">
        <f t="shared" si="3"/>
        <v>63</v>
      </c>
      <c r="B80" s="32" t="s">
        <v>291</v>
      </c>
      <c r="C80" s="16" t="s">
        <v>92</v>
      </c>
      <c r="D80" s="17">
        <f>63-37+1</f>
        <v>27</v>
      </c>
    </row>
    <row r="81" spans="1:3" ht="13.5" thickTop="1">
      <c r="A81" s="2"/>
      <c r="B81" s="18"/>
      <c r="C81" s="2"/>
    </row>
    <row r="82" spans="1:3" ht="12.75">
      <c r="A82" s="2"/>
      <c r="B82" s="9" t="s">
        <v>97</v>
      </c>
      <c r="C82" s="2"/>
    </row>
    <row r="83" spans="1:3" ht="12.75">
      <c r="A83" s="2">
        <f>+A80+1</f>
        <v>64</v>
      </c>
      <c r="B83" s="27" t="s">
        <v>98</v>
      </c>
      <c r="C83" s="27" t="s">
        <v>99</v>
      </c>
    </row>
    <row r="84" spans="1:3" ht="12.75">
      <c r="A84" s="2">
        <f aca="true" t="shared" si="4" ref="A84:A89">+A83+1</f>
        <v>65</v>
      </c>
      <c r="B84" s="2" t="s">
        <v>100</v>
      </c>
      <c r="C84" s="2" t="s">
        <v>101</v>
      </c>
    </row>
    <row r="85" spans="1:3" ht="12.75">
      <c r="A85" s="2">
        <f t="shared" si="4"/>
        <v>66</v>
      </c>
      <c r="B85" s="27" t="s">
        <v>102</v>
      </c>
      <c r="C85" s="27" t="s">
        <v>103</v>
      </c>
    </row>
    <row r="86" spans="1:3" ht="12.75">
      <c r="A86" s="2">
        <f t="shared" si="4"/>
        <v>67</v>
      </c>
      <c r="B86" s="28" t="s">
        <v>269</v>
      </c>
      <c r="C86" s="28" t="s">
        <v>105</v>
      </c>
    </row>
    <row r="87" spans="1:3" ht="12.75">
      <c r="A87" s="2">
        <f t="shared" si="4"/>
        <v>68</v>
      </c>
      <c r="B87" t="s">
        <v>106</v>
      </c>
      <c r="C87" s="28" t="s">
        <v>105</v>
      </c>
    </row>
    <row r="88" spans="1:3" ht="12.75">
      <c r="A88" s="2">
        <f t="shared" si="4"/>
        <v>69</v>
      </c>
      <c r="B88" t="s">
        <v>107</v>
      </c>
      <c r="C88" s="28" t="s">
        <v>105</v>
      </c>
    </row>
    <row r="89" spans="1:4" ht="15.75" thickBot="1">
      <c r="A89" s="2">
        <f t="shared" si="4"/>
        <v>70</v>
      </c>
      <c r="B89" s="32" t="s">
        <v>108</v>
      </c>
      <c r="C89" s="16" t="s">
        <v>21</v>
      </c>
      <c r="D89" s="17">
        <f>69-63+1</f>
        <v>7</v>
      </c>
    </row>
    <row r="90" spans="1:3" ht="9.75" customHeight="1" thickTop="1">
      <c r="A90" s="2"/>
      <c r="C90" s="2"/>
    </row>
    <row r="91" spans="1:3" ht="12.75">
      <c r="A91" s="2"/>
      <c r="B91" s="9" t="s">
        <v>109</v>
      </c>
      <c r="C91" s="2"/>
    </row>
    <row r="92" spans="1:3" ht="12.75">
      <c r="A92" s="2">
        <f>A89+1</f>
        <v>71</v>
      </c>
      <c r="B92" s="2" t="s">
        <v>110</v>
      </c>
      <c r="C92" s="2" t="s">
        <v>111</v>
      </c>
    </row>
    <row r="93" spans="1:3" ht="12.75">
      <c r="A93" s="2">
        <f aca="true" t="shared" si="5" ref="A93:A98">+A92+1</f>
        <v>72</v>
      </c>
      <c r="B93" s="2" t="s">
        <v>112</v>
      </c>
      <c r="C93" s="2" t="s">
        <v>113</v>
      </c>
    </row>
    <row r="94" spans="1:3" ht="12.75">
      <c r="A94" s="2">
        <f t="shared" si="5"/>
        <v>73</v>
      </c>
      <c r="B94" s="11" t="s">
        <v>114</v>
      </c>
      <c r="C94" s="11" t="s">
        <v>105</v>
      </c>
    </row>
    <row r="95" spans="1:3" ht="12.75">
      <c r="A95" s="2">
        <f t="shared" si="5"/>
        <v>74</v>
      </c>
      <c r="B95" s="24" t="s">
        <v>115</v>
      </c>
      <c r="C95" s="21" t="s">
        <v>116</v>
      </c>
    </row>
    <row r="96" spans="1:3" ht="12.75">
      <c r="A96" s="2">
        <f t="shared" si="5"/>
        <v>75</v>
      </c>
      <c r="B96" s="24" t="s">
        <v>117</v>
      </c>
      <c r="C96" s="21" t="s">
        <v>116</v>
      </c>
    </row>
    <row r="97" spans="1:3" ht="12.75">
      <c r="A97" s="2">
        <f t="shared" si="5"/>
        <v>76</v>
      </c>
      <c r="B97" s="11" t="s">
        <v>118</v>
      </c>
      <c r="C97" s="11" t="s">
        <v>21</v>
      </c>
    </row>
    <row r="98" spans="1:4" ht="15.75" thickBot="1">
      <c r="A98" s="2">
        <f t="shared" si="5"/>
        <v>77</v>
      </c>
      <c r="B98" s="15" t="s">
        <v>119</v>
      </c>
      <c r="C98" s="16" t="s">
        <v>74</v>
      </c>
      <c r="D98" s="17">
        <f>74-68+1</f>
        <v>7</v>
      </c>
    </row>
    <row r="99" spans="1:3" ht="9.75" customHeight="1" thickTop="1">
      <c r="A99" s="11"/>
      <c r="B99" s="2"/>
      <c r="C99" s="2"/>
    </row>
    <row r="100" spans="1:3" ht="12.75">
      <c r="A100" s="11"/>
      <c r="B100" s="9" t="s">
        <v>120</v>
      </c>
      <c r="C100" s="2"/>
    </row>
    <row r="101" spans="1:3" ht="12.75">
      <c r="A101" s="11">
        <f>+A98+1</f>
        <v>78</v>
      </c>
      <c r="B101" s="2" t="s">
        <v>121</v>
      </c>
      <c r="C101" s="2" t="s">
        <v>122</v>
      </c>
    </row>
    <row r="102" spans="1:3" ht="12.75">
      <c r="A102" s="11">
        <f aca="true" t="shared" si="6" ref="A102:A107">+A101+1</f>
        <v>79</v>
      </c>
      <c r="B102" s="2" t="s">
        <v>123</v>
      </c>
      <c r="C102" s="2" t="s">
        <v>124</v>
      </c>
    </row>
    <row r="103" spans="1:3" ht="12.75">
      <c r="A103" s="11">
        <f t="shared" si="6"/>
        <v>80</v>
      </c>
      <c r="B103" s="11" t="s">
        <v>1070</v>
      </c>
      <c r="C103" s="11" t="s">
        <v>125</v>
      </c>
    </row>
    <row r="104" spans="1:3" ht="12.75">
      <c r="A104" s="11">
        <f t="shared" si="6"/>
        <v>81</v>
      </c>
      <c r="B104" s="2" t="s">
        <v>126</v>
      </c>
      <c r="C104" s="2" t="s">
        <v>127</v>
      </c>
    </row>
    <row r="105" spans="1:3" ht="12.75">
      <c r="A105" s="11">
        <f t="shared" si="6"/>
        <v>82</v>
      </c>
      <c r="B105" s="14" t="s">
        <v>128</v>
      </c>
      <c r="C105" s="20" t="s">
        <v>129</v>
      </c>
    </row>
    <row r="106" spans="1:3" ht="12.75">
      <c r="A106" s="11">
        <f t="shared" si="6"/>
        <v>83</v>
      </c>
      <c r="B106" s="11" t="s">
        <v>130</v>
      </c>
      <c r="C106" s="11" t="s">
        <v>131</v>
      </c>
    </row>
    <row r="107" spans="1:4" ht="15.75" thickBot="1">
      <c r="A107" s="11">
        <f t="shared" si="6"/>
        <v>84</v>
      </c>
      <c r="B107" s="34" t="s">
        <v>132</v>
      </c>
      <c r="C107" s="16" t="s">
        <v>21</v>
      </c>
      <c r="D107" s="17">
        <f>81-75+1</f>
        <v>7</v>
      </c>
    </row>
    <row r="108" spans="1:3" ht="9.75" customHeight="1" thickTop="1">
      <c r="A108" s="2"/>
      <c r="C108" s="2"/>
    </row>
    <row r="109" spans="1:3" ht="12.75">
      <c r="A109" s="2"/>
      <c r="B109" s="9" t="s">
        <v>133</v>
      </c>
      <c r="C109" s="2"/>
    </row>
    <row r="110" spans="1:3" ht="12.75">
      <c r="A110" s="2">
        <f>+A107+1</f>
        <v>85</v>
      </c>
      <c r="B110" s="21" t="s">
        <v>134</v>
      </c>
      <c r="C110" s="2" t="s">
        <v>135</v>
      </c>
    </row>
    <row r="111" spans="1:3" ht="12.75">
      <c r="A111" s="2">
        <f>+A110+1</f>
        <v>86</v>
      </c>
      <c r="B111" s="2" t="s">
        <v>137</v>
      </c>
      <c r="C111" s="2" t="s">
        <v>46</v>
      </c>
    </row>
    <row r="112" spans="1:3" ht="12.75">
      <c r="A112" s="2">
        <f aca="true" t="shared" si="7" ref="A112:A122">A111+1</f>
        <v>87</v>
      </c>
      <c r="B112" t="s">
        <v>270</v>
      </c>
      <c r="C112" s="2" t="s">
        <v>46</v>
      </c>
    </row>
    <row r="113" spans="1:3" ht="12.75">
      <c r="A113" s="2">
        <f t="shared" si="7"/>
        <v>88</v>
      </c>
      <c r="B113" s="2" t="s">
        <v>138</v>
      </c>
      <c r="C113" s="2" t="s">
        <v>46</v>
      </c>
    </row>
    <row r="114" spans="1:3" ht="12.75">
      <c r="A114" s="2">
        <f t="shared" si="7"/>
        <v>89</v>
      </c>
      <c r="B114" s="19" t="s">
        <v>139</v>
      </c>
      <c r="C114" s="20" t="s">
        <v>46</v>
      </c>
    </row>
    <row r="115" spans="1:3" ht="12.75">
      <c r="A115" s="2">
        <f t="shared" si="7"/>
        <v>90</v>
      </c>
      <c r="B115" s="14" t="s">
        <v>140</v>
      </c>
      <c r="C115" s="23" t="s">
        <v>46</v>
      </c>
    </row>
    <row r="116" spans="1:3" ht="12.75">
      <c r="A116" s="2">
        <f t="shared" si="7"/>
        <v>91</v>
      </c>
      <c r="B116" s="14" t="s">
        <v>141</v>
      </c>
      <c r="C116" s="23" t="s">
        <v>46</v>
      </c>
    </row>
    <row r="117" spans="1:3" ht="12.75">
      <c r="A117" s="2">
        <f t="shared" si="7"/>
        <v>92</v>
      </c>
      <c r="B117" s="24" t="s">
        <v>142</v>
      </c>
      <c r="C117" s="36" t="s">
        <v>143</v>
      </c>
    </row>
    <row r="118" spans="1:3" ht="12.75">
      <c r="A118" s="2">
        <f t="shared" si="7"/>
        <v>93</v>
      </c>
      <c r="B118" s="31" t="s">
        <v>144</v>
      </c>
      <c r="C118" s="23" t="s">
        <v>46</v>
      </c>
    </row>
    <row r="119" spans="1:3" ht="12.75">
      <c r="A119" s="56" t="s">
        <v>40</v>
      </c>
      <c r="B119" s="31" t="s">
        <v>146</v>
      </c>
      <c r="C119" s="61" t="s">
        <v>323</v>
      </c>
    </row>
    <row r="120" spans="1:3" ht="12.75">
      <c r="A120" s="2">
        <f>+A118+1</f>
        <v>94</v>
      </c>
      <c r="B120" s="31" t="s">
        <v>148</v>
      </c>
      <c r="C120" s="20" t="s">
        <v>147</v>
      </c>
    </row>
    <row r="121" spans="1:3" ht="12.75">
      <c r="A121" s="2">
        <f t="shared" si="7"/>
        <v>95</v>
      </c>
      <c r="B121" s="11" t="s">
        <v>149</v>
      </c>
      <c r="C121" s="11" t="s">
        <v>272</v>
      </c>
    </row>
    <row r="122" spans="1:4" ht="15.75" thickBot="1">
      <c r="A122" s="2">
        <f t="shared" si="7"/>
        <v>96</v>
      </c>
      <c r="B122" s="54" t="s">
        <v>296</v>
      </c>
      <c r="C122" s="16" t="s">
        <v>21</v>
      </c>
      <c r="D122" s="17">
        <f>96-85+1</f>
        <v>12</v>
      </c>
    </row>
    <row r="123" ht="13.5" thickTop="1">
      <c r="A123" s="2"/>
    </row>
    <row r="124" spans="1:3" ht="12.75">
      <c r="A124" s="2" t="s">
        <v>40</v>
      </c>
      <c r="B124" s="37" t="s">
        <v>150</v>
      </c>
      <c r="C124" s="2"/>
    </row>
    <row r="125" spans="1:3" ht="12.75">
      <c r="A125" s="2">
        <f>+A122+1</f>
        <v>97</v>
      </c>
      <c r="B125" s="2" t="s">
        <v>151</v>
      </c>
      <c r="C125" s="2" t="s">
        <v>152</v>
      </c>
    </row>
    <row r="126" spans="1:3" ht="12.75">
      <c r="A126" s="2">
        <f aca="true" t="shared" si="8" ref="A126:A137">+A125+1</f>
        <v>98</v>
      </c>
      <c r="B126" s="28" t="s">
        <v>153</v>
      </c>
      <c r="C126" s="27" t="s">
        <v>154</v>
      </c>
    </row>
    <row r="127" spans="1:3" ht="12.75">
      <c r="A127" s="2">
        <f t="shared" si="8"/>
        <v>99</v>
      </c>
      <c r="B127" s="28" t="s">
        <v>155</v>
      </c>
      <c r="C127" s="27" t="s">
        <v>154</v>
      </c>
    </row>
    <row r="128" spans="1:3" ht="12.75">
      <c r="A128" s="2">
        <f t="shared" si="8"/>
        <v>100</v>
      </c>
      <c r="B128" s="23" t="s">
        <v>156</v>
      </c>
      <c r="C128" s="20" t="s">
        <v>157</v>
      </c>
    </row>
    <row r="129" spans="1:3" ht="12.75">
      <c r="A129" s="2">
        <f t="shared" si="8"/>
        <v>101</v>
      </c>
      <c r="B129" s="28" t="s">
        <v>158</v>
      </c>
      <c r="C129" s="2" t="s">
        <v>159</v>
      </c>
    </row>
    <row r="130" spans="1:3" ht="12.75">
      <c r="A130" s="2">
        <f t="shared" si="8"/>
        <v>102</v>
      </c>
      <c r="B130" s="20" t="s">
        <v>160</v>
      </c>
      <c r="C130" s="11" t="s">
        <v>159</v>
      </c>
    </row>
    <row r="131" spans="1:3" ht="12.75">
      <c r="A131" s="2">
        <f t="shared" si="8"/>
        <v>103</v>
      </c>
      <c r="B131" s="14" t="s">
        <v>161</v>
      </c>
      <c r="C131" s="11" t="s">
        <v>159</v>
      </c>
    </row>
    <row r="132" spans="1:3" ht="12.75">
      <c r="A132" s="2">
        <f t="shared" si="8"/>
        <v>104</v>
      </c>
      <c r="B132" s="14" t="s">
        <v>162</v>
      </c>
      <c r="C132" s="11" t="s">
        <v>159</v>
      </c>
    </row>
    <row r="133" spans="1:3" ht="12.75">
      <c r="A133" s="2">
        <f t="shared" si="8"/>
        <v>105</v>
      </c>
      <c r="B133" t="s">
        <v>163</v>
      </c>
      <c r="C133" s="2" t="s">
        <v>147</v>
      </c>
    </row>
    <row r="134" spans="1:3" ht="12.75">
      <c r="A134" s="2">
        <f t="shared" si="8"/>
        <v>106</v>
      </c>
      <c r="B134" t="s">
        <v>164</v>
      </c>
      <c r="C134" s="11" t="s">
        <v>147</v>
      </c>
    </row>
    <row r="135" spans="1:3" ht="12.75">
      <c r="A135" s="2">
        <f t="shared" si="8"/>
        <v>107</v>
      </c>
      <c r="B135" t="s">
        <v>165</v>
      </c>
      <c r="C135" s="11" t="s">
        <v>166</v>
      </c>
    </row>
    <row r="136" spans="1:3" ht="12.75">
      <c r="A136" s="2">
        <f t="shared" si="8"/>
        <v>108</v>
      </c>
      <c r="B136" s="23" t="s">
        <v>167</v>
      </c>
      <c r="C136" s="11" t="s">
        <v>166</v>
      </c>
    </row>
    <row r="137" spans="1:4" ht="15.75" thickBot="1">
      <c r="A137" s="2">
        <f t="shared" si="8"/>
        <v>109</v>
      </c>
      <c r="B137" s="34" t="s">
        <v>168</v>
      </c>
      <c r="C137" s="29" t="s">
        <v>21</v>
      </c>
      <c r="D137" s="17">
        <f>106-94+1</f>
        <v>13</v>
      </c>
    </row>
    <row r="138" spans="1:4" ht="15.75" thickTop="1">
      <c r="A138" s="2"/>
      <c r="B138" s="24"/>
      <c r="C138" s="21"/>
      <c r="D138" s="17"/>
    </row>
    <row r="139" spans="1:3" ht="12.75">
      <c r="A139" s="2" t="s">
        <v>40</v>
      </c>
      <c r="B139" s="9" t="s">
        <v>169</v>
      </c>
      <c r="C139" s="2"/>
    </row>
    <row r="140" spans="1:3" ht="12.75">
      <c r="A140" s="2">
        <f>+A137+1</f>
        <v>110</v>
      </c>
      <c r="B140" s="2" t="s">
        <v>170</v>
      </c>
      <c r="C140" s="2" t="s">
        <v>171</v>
      </c>
    </row>
    <row r="141" spans="1:3" ht="12.75">
      <c r="A141" s="2">
        <f>+A140+1</f>
        <v>111</v>
      </c>
      <c r="B141" s="11" t="s">
        <v>172</v>
      </c>
      <c r="C141" s="11" t="s">
        <v>105</v>
      </c>
    </row>
    <row r="142" spans="1:3" ht="12.75">
      <c r="A142" s="2">
        <f>+A141+1</f>
        <v>112</v>
      </c>
      <c r="B142" s="23" t="s">
        <v>271</v>
      </c>
      <c r="C142" s="23" t="s">
        <v>233</v>
      </c>
    </row>
    <row r="143" spans="1:4" ht="15.75" thickBot="1">
      <c r="A143" s="2">
        <f>+A142+1</f>
        <v>113</v>
      </c>
      <c r="B143" s="26" t="s">
        <v>173</v>
      </c>
      <c r="C143" s="16" t="s">
        <v>21</v>
      </c>
      <c r="D143" s="17">
        <f>110-107+1</f>
        <v>4</v>
      </c>
    </row>
    <row r="144" spans="1:3" ht="13.5" thickTop="1">
      <c r="A144" s="2"/>
      <c r="B144" s="20"/>
      <c r="C144" s="11"/>
    </row>
    <row r="145" spans="1:3" ht="12.75">
      <c r="A145" s="2"/>
      <c r="B145" s="9" t="s">
        <v>174</v>
      </c>
      <c r="C145" s="11"/>
    </row>
    <row r="146" spans="1:3" ht="12.75">
      <c r="A146" s="2">
        <f>+A143+1</f>
        <v>114</v>
      </c>
      <c r="B146" s="28" t="s">
        <v>175</v>
      </c>
      <c r="C146" s="11" t="s">
        <v>176</v>
      </c>
    </row>
    <row r="147" spans="1:3" ht="12.75">
      <c r="A147" s="38">
        <f>+A146+1</f>
        <v>115</v>
      </c>
      <c r="B147" s="39" t="s">
        <v>177</v>
      </c>
      <c r="C147" s="40" t="s">
        <v>157</v>
      </c>
    </row>
    <row r="148" spans="1:3" ht="12.75">
      <c r="A148" s="38">
        <f>+A147+1</f>
        <v>116</v>
      </c>
      <c r="B148" s="2" t="s">
        <v>178</v>
      </c>
      <c r="C148" s="2" t="s">
        <v>179</v>
      </c>
    </row>
    <row r="149" spans="1:4" ht="15.75" thickBot="1">
      <c r="A149" s="38">
        <f>+A148+1</f>
        <v>117</v>
      </c>
      <c r="B149" s="29" t="s">
        <v>180</v>
      </c>
      <c r="C149" s="29" t="s">
        <v>21</v>
      </c>
      <c r="D149" s="17">
        <f>114-111+1</f>
        <v>4</v>
      </c>
    </row>
    <row r="150" spans="1:3" ht="13.5" thickTop="1">
      <c r="A150" s="2" t="s">
        <v>40</v>
      </c>
      <c r="B150" s="2" t="s">
        <v>40</v>
      </c>
      <c r="C150" s="11"/>
    </row>
    <row r="151" spans="1:3" ht="12.75">
      <c r="A151" s="2"/>
      <c r="B151" s="18" t="s">
        <v>181</v>
      </c>
      <c r="C151" s="2"/>
    </row>
    <row r="152" spans="1:4" s="59" customFormat="1" ht="12.75">
      <c r="A152" s="30">
        <f>+A149+1</f>
        <v>118</v>
      </c>
      <c r="B152" s="41" t="s">
        <v>184</v>
      </c>
      <c r="C152" s="63" t="s">
        <v>325</v>
      </c>
      <c r="D152" s="58"/>
    </row>
    <row r="153" spans="1:3" ht="12.75">
      <c r="A153" s="2">
        <f aca="true" t="shared" si="9" ref="A153:A160">+A152+1</f>
        <v>119</v>
      </c>
      <c r="B153" s="31" t="s">
        <v>186</v>
      </c>
      <c r="C153" s="2" t="s">
        <v>187</v>
      </c>
    </row>
    <row r="154" spans="1:3" ht="12.75">
      <c r="A154" s="2">
        <f t="shared" si="9"/>
        <v>120</v>
      </c>
      <c r="B154" s="31" t="s">
        <v>188</v>
      </c>
      <c r="C154" s="2" t="s">
        <v>189</v>
      </c>
    </row>
    <row r="155" spans="1:3" ht="12.75">
      <c r="A155" s="2">
        <f t="shared" si="9"/>
        <v>121</v>
      </c>
      <c r="B155" s="31" t="s">
        <v>190</v>
      </c>
      <c r="C155" s="2" t="s">
        <v>191</v>
      </c>
    </row>
    <row r="156" spans="1:3" ht="12.75">
      <c r="A156" s="2">
        <f t="shared" si="9"/>
        <v>122</v>
      </c>
      <c r="B156" s="23" t="s">
        <v>311</v>
      </c>
      <c r="C156" s="2" t="s">
        <v>147</v>
      </c>
    </row>
    <row r="157" spans="1:3" ht="12.75">
      <c r="A157" s="2">
        <f t="shared" si="9"/>
        <v>123</v>
      </c>
      <c r="B157" s="23" t="s">
        <v>312</v>
      </c>
      <c r="C157" s="2" t="s">
        <v>147</v>
      </c>
    </row>
    <row r="158" spans="1:3" ht="12.75">
      <c r="A158" s="2">
        <f t="shared" si="9"/>
        <v>124</v>
      </c>
      <c r="B158" s="31" t="s">
        <v>192</v>
      </c>
      <c r="C158" s="23" t="s">
        <v>193</v>
      </c>
    </row>
    <row r="159" spans="1:3" ht="12.75">
      <c r="A159" s="2">
        <f t="shared" si="9"/>
        <v>125</v>
      </c>
      <c r="B159" s="21" t="s">
        <v>194</v>
      </c>
      <c r="C159" s="23" t="s">
        <v>195</v>
      </c>
    </row>
    <row r="160" spans="1:4" ht="15.75" thickBot="1">
      <c r="A160" s="2">
        <f t="shared" si="9"/>
        <v>126</v>
      </c>
      <c r="B160" s="32" t="s">
        <v>196</v>
      </c>
      <c r="C160" s="29" t="s">
        <v>21</v>
      </c>
      <c r="D160" s="17">
        <f>126-118+1</f>
        <v>9</v>
      </c>
    </row>
    <row r="161" spans="1:3" ht="13.5" thickTop="1">
      <c r="A161" s="2"/>
      <c r="B161" s="2"/>
      <c r="C161" s="11"/>
    </row>
    <row r="162" spans="1:3" ht="12.75">
      <c r="A162" s="2"/>
      <c r="B162" s="18" t="s">
        <v>197</v>
      </c>
      <c r="C162" s="2"/>
    </row>
    <row r="163" spans="1:3" ht="12.75">
      <c r="A163" s="2">
        <f>+A160+1</f>
        <v>127</v>
      </c>
      <c r="B163" t="s">
        <v>198</v>
      </c>
      <c r="C163" s="11" t="s">
        <v>199</v>
      </c>
    </row>
    <row r="164" spans="1:3" ht="12.75">
      <c r="A164" s="2">
        <f>+A163+1</f>
        <v>128</v>
      </c>
      <c r="B164" s="14" t="s">
        <v>200</v>
      </c>
      <c r="C164" s="14" t="s">
        <v>201</v>
      </c>
    </row>
    <row r="165" spans="1:4" ht="15">
      <c r="A165" s="2">
        <f>+A164+1</f>
        <v>129</v>
      </c>
      <c r="B165" s="47" t="s">
        <v>202</v>
      </c>
      <c r="C165" s="11" t="s">
        <v>145</v>
      </c>
      <c r="D165" s="17" t="s">
        <v>40</v>
      </c>
    </row>
    <row r="166" spans="1:4" ht="15">
      <c r="A166" s="2">
        <f>+A165+1</f>
        <v>130</v>
      </c>
      <c r="B166" s="23" t="s">
        <v>274</v>
      </c>
      <c r="C166" s="14" t="s">
        <v>21</v>
      </c>
      <c r="D166" s="17"/>
    </row>
    <row r="167" spans="1:4" ht="15.75" thickBot="1">
      <c r="A167" s="2">
        <f>+A166+1</f>
        <v>131</v>
      </c>
      <c r="B167" s="53" t="s">
        <v>314</v>
      </c>
      <c r="C167" s="15" t="s">
        <v>21</v>
      </c>
      <c r="D167" s="17">
        <f>132-128+1</f>
        <v>5</v>
      </c>
    </row>
    <row r="168" spans="1:3" ht="13.5" thickTop="1">
      <c r="A168" s="2"/>
      <c r="B168" s="11"/>
      <c r="C168" s="11"/>
    </row>
    <row r="169" spans="1:3" ht="12.75">
      <c r="A169" s="2"/>
      <c r="B169" s="18" t="s">
        <v>203</v>
      </c>
      <c r="C169" s="11"/>
    </row>
    <row r="170" spans="1:3" ht="12.75">
      <c r="A170" s="2">
        <f>+A167+1</f>
        <v>132</v>
      </c>
      <c r="B170" s="21" t="s">
        <v>204</v>
      </c>
      <c r="C170" s="11" t="s">
        <v>205</v>
      </c>
    </row>
    <row r="171" spans="1:3" ht="12.75">
      <c r="A171" s="2">
        <f>+A170+1</f>
        <v>133</v>
      </c>
      <c r="B171" s="11" t="s">
        <v>206</v>
      </c>
      <c r="C171" s="11" t="s">
        <v>147</v>
      </c>
    </row>
    <row r="172" spans="1:3" ht="12.75">
      <c r="A172" s="2">
        <f>+A171+1</f>
        <v>134</v>
      </c>
      <c r="B172" s="23" t="s">
        <v>273</v>
      </c>
      <c r="C172" s="23" t="s">
        <v>74</v>
      </c>
    </row>
    <row r="173" spans="1:3" ht="12.75">
      <c r="A173" s="2">
        <f>+A172+1</f>
        <v>135</v>
      </c>
      <c r="B173" s="14" t="s">
        <v>207</v>
      </c>
      <c r="C173" s="23" t="s">
        <v>74</v>
      </c>
    </row>
    <row r="174" spans="1:4" ht="15.75" thickBot="1">
      <c r="A174" s="2">
        <f>+A173+1</f>
        <v>136</v>
      </c>
      <c r="B174" s="53" t="s">
        <v>297</v>
      </c>
      <c r="C174" s="32" t="s">
        <v>293</v>
      </c>
      <c r="D174" s="17">
        <f>136-132+1</f>
        <v>5</v>
      </c>
    </row>
    <row r="175" spans="1:4" ht="13.5" thickTop="1">
      <c r="A175" s="2" t="s">
        <v>40</v>
      </c>
      <c r="B175" s="2"/>
      <c r="C175" s="2"/>
      <c r="D175" s="1" t="s">
        <v>40</v>
      </c>
    </row>
    <row r="176" spans="1:3" ht="12.75">
      <c r="A176" s="2"/>
      <c r="B176" s="18" t="s">
        <v>208</v>
      </c>
      <c r="C176" s="2"/>
    </row>
    <row r="177" spans="1:3" ht="12.75">
      <c r="A177" s="2">
        <f>+A174+1</f>
        <v>137</v>
      </c>
      <c r="B177" s="30" t="s">
        <v>209</v>
      </c>
      <c r="C177" s="2" t="s">
        <v>210</v>
      </c>
    </row>
    <row r="178" spans="1:3" ht="12.75">
      <c r="A178" s="2">
        <f>+A177+1</f>
        <v>138</v>
      </c>
      <c r="B178" s="41" t="s">
        <v>211</v>
      </c>
      <c r="C178" s="21" t="s">
        <v>30</v>
      </c>
    </row>
    <row r="179" spans="1:3" ht="12.75">
      <c r="A179" s="2">
        <f>+A178+1</f>
        <v>139</v>
      </c>
      <c r="B179" s="24" t="s">
        <v>212</v>
      </c>
      <c r="C179" s="21" t="s">
        <v>30</v>
      </c>
    </row>
    <row r="180" spans="1:3" ht="12.75">
      <c r="A180" s="2">
        <f>+A179+1</f>
        <v>140</v>
      </c>
      <c r="B180" s="23" t="s">
        <v>213</v>
      </c>
      <c r="C180" s="23" t="s">
        <v>74</v>
      </c>
    </row>
    <row r="181" spans="1:3" ht="12.75">
      <c r="A181" s="2">
        <f>+A180+1</f>
        <v>141</v>
      </c>
      <c r="B181" s="47" t="s">
        <v>299</v>
      </c>
      <c r="C181" s="23" t="s">
        <v>74</v>
      </c>
    </row>
    <row r="182" spans="1:4" ht="13.5" thickBot="1">
      <c r="A182" s="2">
        <f>+A181+1</f>
        <v>142</v>
      </c>
      <c r="B182" s="15" t="s">
        <v>214</v>
      </c>
      <c r="C182" s="15" t="s">
        <v>21</v>
      </c>
      <c r="D182" s="1">
        <f>136-131+1</f>
        <v>6</v>
      </c>
    </row>
    <row r="183" spans="1:3" ht="13.5" thickTop="1">
      <c r="A183" s="2"/>
      <c r="B183" s="2"/>
      <c r="C183" s="2"/>
    </row>
    <row r="184" spans="1:3" ht="12.75">
      <c r="A184" s="2"/>
      <c r="B184" s="18" t="s">
        <v>215</v>
      </c>
      <c r="C184" s="2"/>
    </row>
    <row r="185" spans="1:3" ht="12.75">
      <c r="A185" s="2">
        <f>+A182+1</f>
        <v>143</v>
      </c>
      <c r="B185" t="s">
        <v>216</v>
      </c>
      <c r="C185" s="2" t="s">
        <v>217</v>
      </c>
    </row>
    <row r="186" spans="1:3" ht="12.75">
      <c r="A186" s="2">
        <f>+A185+1</f>
        <v>144</v>
      </c>
      <c r="B186" t="s">
        <v>218</v>
      </c>
      <c r="C186" s="11" t="s">
        <v>219</v>
      </c>
    </row>
    <row r="187" spans="1:3" ht="12.75">
      <c r="A187" s="2">
        <f>+A186+1</f>
        <v>145</v>
      </c>
      <c r="B187" s="11" t="s">
        <v>220</v>
      </c>
      <c r="C187" s="11" t="s">
        <v>105</v>
      </c>
    </row>
    <row r="188" spans="1:3" ht="12.75">
      <c r="A188" s="2">
        <f>+A187+1</f>
        <v>146</v>
      </c>
      <c r="B188" s="14" t="s">
        <v>298</v>
      </c>
      <c r="C188" s="11" t="s">
        <v>105</v>
      </c>
    </row>
    <row r="189" spans="1:4" ht="13.5" thickBot="1">
      <c r="A189" s="56" t="s">
        <v>40</v>
      </c>
      <c r="B189" s="16" t="s">
        <v>277</v>
      </c>
      <c r="C189" s="62" t="s">
        <v>324</v>
      </c>
      <c r="D189" s="1">
        <v>4</v>
      </c>
    </row>
    <row r="190" spans="1:3" ht="13.5" thickTop="1">
      <c r="A190" s="2"/>
      <c r="C190" s="2"/>
    </row>
    <row r="191" spans="1:3" ht="12.75">
      <c r="A191" s="2"/>
      <c r="B191" s="18" t="s">
        <v>221</v>
      </c>
      <c r="C191" s="2"/>
    </row>
    <row r="192" spans="1:3" ht="12.75">
      <c r="A192" s="2">
        <f>+A188+1</f>
        <v>147</v>
      </c>
      <c r="B192" s="2" t="s">
        <v>222</v>
      </c>
      <c r="C192" s="2" t="s">
        <v>217</v>
      </c>
    </row>
    <row r="193" spans="1:4" ht="12.75">
      <c r="A193" s="2">
        <f>+A192+1</f>
        <v>148</v>
      </c>
      <c r="B193" s="23" t="s">
        <v>223</v>
      </c>
      <c r="C193" s="21" t="s">
        <v>30</v>
      </c>
      <c r="D193" s="1" t="s">
        <v>40</v>
      </c>
    </row>
    <row r="194" spans="1:3" ht="12.75">
      <c r="A194" s="2">
        <f>+A193+1</f>
        <v>149</v>
      </c>
      <c r="B194" s="42" t="s">
        <v>224</v>
      </c>
      <c r="C194" s="21" t="s">
        <v>30</v>
      </c>
    </row>
    <row r="195" spans="1:3" ht="12.75">
      <c r="A195" s="2">
        <f>+A194+1</f>
        <v>150</v>
      </c>
      <c r="B195" s="43" t="s">
        <v>225</v>
      </c>
      <c r="C195" s="14" t="s">
        <v>201</v>
      </c>
    </row>
    <row r="196" spans="1:3" ht="12.75">
      <c r="A196" s="2">
        <f>+A195+1</f>
        <v>151</v>
      </c>
      <c r="B196" s="23" t="s">
        <v>226</v>
      </c>
      <c r="C196" s="23" t="s">
        <v>74</v>
      </c>
    </row>
    <row r="197" spans="1:4" ht="13.5" thickBot="1">
      <c r="A197" s="2">
        <f>+A196+1</f>
        <v>152</v>
      </c>
      <c r="B197" s="15" t="s">
        <v>260</v>
      </c>
      <c r="C197" s="15" t="s">
        <v>21</v>
      </c>
      <c r="D197" s="1">
        <f>146-141+1</f>
        <v>6</v>
      </c>
    </row>
    <row r="198" spans="1:4" ht="13.5" thickTop="1">
      <c r="A198" s="2" t="s">
        <v>40</v>
      </c>
      <c r="B198" s="2"/>
      <c r="C198" s="2"/>
      <c r="D198" s="1">
        <f>SUM(D8:D197)</f>
        <v>152</v>
      </c>
    </row>
    <row r="199" spans="1:2" ht="12.75">
      <c r="A199" s="44" t="s">
        <v>227</v>
      </c>
      <c r="B199" s="45"/>
    </row>
    <row r="200" spans="1:2" ht="4.5" customHeight="1">
      <c r="A200" s="46"/>
      <c r="B200" s="31"/>
    </row>
    <row r="201" spans="1:2" ht="15" customHeight="1">
      <c r="A201" s="46"/>
      <c r="B201" s="18" t="s">
        <v>14</v>
      </c>
    </row>
    <row r="202" spans="1:4" ht="15" customHeight="1" thickBot="1">
      <c r="A202" s="42">
        <f>+A197+1</f>
        <v>153</v>
      </c>
      <c r="B202" s="32" t="s">
        <v>304</v>
      </c>
      <c r="C202" s="15" t="s">
        <v>21</v>
      </c>
      <c r="D202" s="1">
        <v>1</v>
      </c>
    </row>
    <row r="203" ht="13.5" thickTop="1"/>
    <row r="204" spans="2:4" ht="12.75">
      <c r="B204" s="9" t="s">
        <v>41</v>
      </c>
      <c r="D204" s="1" t="s">
        <v>40</v>
      </c>
    </row>
    <row r="205" spans="1:4" s="31" customFormat="1" ht="12.75">
      <c r="A205" s="31">
        <f>+A202+1</f>
        <v>154</v>
      </c>
      <c r="B205" s="23" t="s">
        <v>302</v>
      </c>
      <c r="C205" s="28" t="s">
        <v>43</v>
      </c>
      <c r="D205" s="50"/>
    </row>
    <row r="206" spans="1:4" s="31" customFormat="1" ht="13.5" thickBot="1">
      <c r="A206" s="31">
        <f>+A205+1</f>
        <v>155</v>
      </c>
      <c r="B206" s="15" t="s">
        <v>276</v>
      </c>
      <c r="C206" s="15" t="s">
        <v>55</v>
      </c>
      <c r="D206" s="50">
        <v>2</v>
      </c>
    </row>
    <row r="207" spans="1:4" s="31" customFormat="1" ht="13.5" thickTop="1">
      <c r="A207" s="46"/>
      <c r="D207" s="50"/>
    </row>
    <row r="208" spans="1:2" ht="13.5" customHeight="1">
      <c r="A208" s="46"/>
      <c r="B208" s="9" t="s">
        <v>120</v>
      </c>
    </row>
    <row r="209" spans="1:3" ht="13.5" customHeight="1">
      <c r="A209" s="42">
        <f>+A206+1</f>
        <v>156</v>
      </c>
      <c r="B209" s="22" t="s">
        <v>317</v>
      </c>
      <c r="C209" t="s">
        <v>166</v>
      </c>
    </row>
    <row r="210" spans="1:3" ht="13.5" customHeight="1">
      <c r="A210" s="42">
        <f>+A209+1</f>
        <v>157</v>
      </c>
      <c r="B210" s="22" t="s">
        <v>318</v>
      </c>
      <c r="C210" t="s">
        <v>166</v>
      </c>
    </row>
    <row r="211" spans="1:3" ht="13.5" customHeight="1">
      <c r="A211" s="42">
        <f>+A210+1</f>
        <v>158</v>
      </c>
      <c r="B211" t="s">
        <v>285</v>
      </c>
      <c r="C211" t="s">
        <v>166</v>
      </c>
    </row>
    <row r="212" spans="1:3" ht="13.5" customHeight="1">
      <c r="A212" s="42">
        <f>+A211+1</f>
        <v>159</v>
      </c>
      <c r="B212" s="14" t="s">
        <v>282</v>
      </c>
      <c r="C212" t="s">
        <v>166</v>
      </c>
    </row>
    <row r="213" spans="1:4" ht="13.5" customHeight="1" thickBot="1">
      <c r="A213" s="42">
        <f>+A212+1</f>
        <v>160</v>
      </c>
      <c r="B213" s="32" t="s">
        <v>308</v>
      </c>
      <c r="C213" s="32" t="s">
        <v>284</v>
      </c>
      <c r="D213" s="1">
        <v>5</v>
      </c>
    </row>
    <row r="214" spans="1:3" ht="13.5" customHeight="1" thickTop="1">
      <c r="A214" s="42"/>
      <c r="B214" s="14"/>
      <c r="C214" s="23"/>
    </row>
    <row r="215" spans="1:2" ht="13.5" customHeight="1">
      <c r="A215" s="46"/>
      <c r="B215" s="31"/>
    </row>
    <row r="216" spans="1:3" ht="12.75">
      <c r="A216" s="52" t="s">
        <v>40</v>
      </c>
      <c r="B216" s="9" t="s">
        <v>305</v>
      </c>
      <c r="C216" s="11"/>
    </row>
    <row r="217" spans="1:3" ht="12.75">
      <c r="A217" s="52">
        <f>+A213+1</f>
        <v>161</v>
      </c>
      <c r="B217" s="23" t="s">
        <v>292</v>
      </c>
      <c r="C217" s="14" t="s">
        <v>46</v>
      </c>
    </row>
    <row r="218" spans="1:3" ht="12.75">
      <c r="A218" s="52">
        <f>+A217+1</f>
        <v>162</v>
      </c>
      <c r="B218" t="s">
        <v>326</v>
      </c>
      <c r="C218" s="2" t="s">
        <v>147</v>
      </c>
    </row>
    <row r="219" spans="1:4" ht="13.5" thickBot="1">
      <c r="A219" s="42">
        <f>+A218+1</f>
        <v>163</v>
      </c>
      <c r="B219" s="32" t="s">
        <v>316</v>
      </c>
      <c r="C219" s="15" t="s">
        <v>145</v>
      </c>
      <c r="D219" s="1">
        <v>3</v>
      </c>
    </row>
    <row r="220" spans="1:2" ht="13.5" thickTop="1">
      <c r="A220" s="46"/>
      <c r="B220" s="31"/>
    </row>
    <row r="221" spans="2:3" ht="12.75">
      <c r="B221" s="9" t="s">
        <v>97</v>
      </c>
      <c r="C221" s="23" t="s">
        <v>40</v>
      </c>
    </row>
    <row r="222" spans="1:3" ht="12.75">
      <c r="A222">
        <f>+A219+1</f>
        <v>164</v>
      </c>
      <c r="B222" s="23" t="s">
        <v>252</v>
      </c>
      <c r="C222" s="27" t="s">
        <v>104</v>
      </c>
    </row>
    <row r="223" spans="1:3" ht="12.75">
      <c r="A223">
        <f aca="true" t="shared" si="10" ref="A223:A230">+A222+1</f>
        <v>165</v>
      </c>
      <c r="B223" t="s">
        <v>234</v>
      </c>
      <c r="C223" s="23" t="s">
        <v>74</v>
      </c>
    </row>
    <row r="224" spans="1:3" ht="12.75">
      <c r="A224">
        <f t="shared" si="10"/>
        <v>166</v>
      </c>
      <c r="B224" t="s">
        <v>235</v>
      </c>
      <c r="C224" s="23" t="s">
        <v>74</v>
      </c>
    </row>
    <row r="225" spans="1:3" ht="12.75">
      <c r="A225">
        <f t="shared" si="10"/>
        <v>167</v>
      </c>
      <c r="B225" t="s">
        <v>236</v>
      </c>
      <c r="C225" s="23" t="s">
        <v>74</v>
      </c>
    </row>
    <row r="226" spans="1:3" ht="12.75">
      <c r="A226">
        <f t="shared" si="10"/>
        <v>168</v>
      </c>
      <c r="B226" t="s">
        <v>237</v>
      </c>
      <c r="C226" s="23" t="s">
        <v>74</v>
      </c>
    </row>
    <row r="227" spans="1:3" ht="12.75">
      <c r="A227">
        <f t="shared" si="10"/>
        <v>169</v>
      </c>
      <c r="B227" t="s">
        <v>238</v>
      </c>
      <c r="C227" s="23" t="s">
        <v>74</v>
      </c>
    </row>
    <row r="228" spans="1:3" ht="12.75">
      <c r="A228">
        <f t="shared" si="10"/>
        <v>170</v>
      </c>
      <c r="B228" t="s">
        <v>239</v>
      </c>
      <c r="C228" s="23" t="s">
        <v>74</v>
      </c>
    </row>
    <row r="229" spans="1:3" ht="12.75">
      <c r="A229">
        <f t="shared" si="10"/>
        <v>171</v>
      </c>
      <c r="B229" s="23" t="s">
        <v>240</v>
      </c>
      <c r="C229" s="23" t="s">
        <v>74</v>
      </c>
    </row>
    <row r="230" spans="1:4" ht="13.5" thickBot="1">
      <c r="A230">
        <f t="shared" si="10"/>
        <v>172</v>
      </c>
      <c r="B230" s="32" t="s">
        <v>300</v>
      </c>
      <c r="C230" s="15" t="s">
        <v>309</v>
      </c>
      <c r="D230" s="1">
        <f>172-164+1</f>
        <v>9</v>
      </c>
    </row>
    <row r="231" ht="13.5" thickTop="1"/>
    <row r="232" ht="12.75">
      <c r="B232" s="9" t="s">
        <v>109</v>
      </c>
    </row>
    <row r="233" spans="1:3" ht="12.75">
      <c r="A233">
        <f>+A230+1</f>
        <v>173</v>
      </c>
      <c r="B233" t="s">
        <v>241</v>
      </c>
      <c r="C233" s="23" t="s">
        <v>74</v>
      </c>
    </row>
    <row r="234" spans="1:3" ht="12.75">
      <c r="A234">
        <f>+A233+1</f>
        <v>174</v>
      </c>
      <c r="B234" t="s">
        <v>242</v>
      </c>
      <c r="C234" s="23" t="s">
        <v>74</v>
      </c>
    </row>
    <row r="235" spans="1:3" ht="12.75">
      <c r="A235">
        <f>+A234+1</f>
        <v>175</v>
      </c>
      <c r="B235" t="s">
        <v>243</v>
      </c>
      <c r="C235" s="23" t="s">
        <v>74</v>
      </c>
    </row>
    <row r="236" spans="1:3" ht="12.75">
      <c r="A236">
        <f>+A235+1</f>
        <v>176</v>
      </c>
      <c r="B236" s="23" t="s">
        <v>244</v>
      </c>
      <c r="C236" s="23" t="s">
        <v>74</v>
      </c>
    </row>
    <row r="237" spans="1:4" ht="13.5" thickBot="1">
      <c r="A237">
        <f>+A236+1</f>
        <v>177</v>
      </c>
      <c r="B237" s="32" t="s">
        <v>307</v>
      </c>
      <c r="C237" s="32" t="s">
        <v>74</v>
      </c>
      <c r="D237" s="1">
        <v>5</v>
      </c>
    </row>
    <row r="238" spans="2:4" ht="15.75" thickTop="1">
      <c r="B238" s="23"/>
      <c r="C238" s="23"/>
      <c r="D238" s="17"/>
    </row>
    <row r="239" ht="12.75">
      <c r="B239" s="37" t="s">
        <v>150</v>
      </c>
    </row>
    <row r="240" spans="1:3" ht="12.75">
      <c r="A240">
        <f>+A237+1</f>
        <v>178</v>
      </c>
      <c r="B240" t="s">
        <v>246</v>
      </c>
      <c r="C240" t="s">
        <v>166</v>
      </c>
    </row>
    <row r="241" spans="1:3" ht="12.75">
      <c r="A241">
        <f>+A240+1</f>
        <v>179</v>
      </c>
      <c r="B241" t="s">
        <v>247</v>
      </c>
      <c r="C241" s="27" t="s">
        <v>145</v>
      </c>
    </row>
    <row r="242" spans="1:3" ht="12.75">
      <c r="A242">
        <f>+A241+1</f>
        <v>180</v>
      </c>
      <c r="B242" t="s">
        <v>248</v>
      </c>
      <c r="C242" t="s">
        <v>166</v>
      </c>
    </row>
    <row r="243" spans="1:3" ht="12.75">
      <c r="A243">
        <f>+A242+1</f>
        <v>181</v>
      </c>
      <c r="B243" t="s">
        <v>249</v>
      </c>
      <c r="C243" t="s">
        <v>166</v>
      </c>
    </row>
    <row r="244" spans="1:3" ht="12.75">
      <c r="A244">
        <f>+A243+1</f>
        <v>182</v>
      </c>
      <c r="B244" s="23" t="s">
        <v>250</v>
      </c>
      <c r="C244" t="s">
        <v>166</v>
      </c>
    </row>
    <row r="245" spans="1:4" ht="13.5" thickBot="1">
      <c r="A245">
        <f>+A244+1</f>
        <v>183</v>
      </c>
      <c r="B245" s="32" t="s">
        <v>251</v>
      </c>
      <c r="C245" s="32" t="s">
        <v>166</v>
      </c>
      <c r="D245" s="1">
        <f>175-170+1</f>
        <v>6</v>
      </c>
    </row>
    <row r="246" spans="2:3" ht="13.5" thickTop="1">
      <c r="B246" s="23"/>
      <c r="C246" s="23"/>
    </row>
    <row r="247" spans="2:3" ht="15">
      <c r="B247" s="55" t="s">
        <v>310</v>
      </c>
      <c r="C247" s="23"/>
    </row>
    <row r="248" spans="1:4" ht="13.5" thickBot="1">
      <c r="A248">
        <f>+A245+1</f>
        <v>184</v>
      </c>
      <c r="B248" s="32" t="s">
        <v>306</v>
      </c>
      <c r="C248" s="25" t="s">
        <v>201</v>
      </c>
      <c r="D248" s="1">
        <v>1</v>
      </c>
    </row>
    <row r="249" spans="2:3" ht="13.5" thickTop="1">
      <c r="B249" s="23"/>
      <c r="C249" s="23"/>
    </row>
    <row r="250" ht="12.75">
      <c r="B250" s="18" t="s">
        <v>208</v>
      </c>
    </row>
    <row r="251" spans="1:4" ht="13.5" thickBot="1">
      <c r="A251">
        <f>+A248+1</f>
        <v>185</v>
      </c>
      <c r="B251" s="15" t="s">
        <v>257</v>
      </c>
      <c r="C251" s="15" t="s">
        <v>74</v>
      </c>
      <c r="D251" s="1">
        <v>1</v>
      </c>
    </row>
    <row r="252" spans="2:3" ht="13.5" thickTop="1">
      <c r="B252" s="14"/>
      <c r="C252" s="14"/>
    </row>
    <row r="253" spans="2:3" ht="12.75">
      <c r="B253" s="18" t="s">
        <v>221</v>
      </c>
      <c r="C253" s="23"/>
    </row>
    <row r="254" spans="1:4" ht="13.5" thickBot="1">
      <c r="A254">
        <f>+A251+1</f>
        <v>186</v>
      </c>
      <c r="B254" s="15" t="s">
        <v>259</v>
      </c>
      <c r="C254" s="32" t="s">
        <v>74</v>
      </c>
      <c r="D254" s="1">
        <v>1</v>
      </c>
    </row>
    <row r="255" spans="2:3" ht="13.5" thickTop="1">
      <c r="B255" s="14"/>
      <c r="C255" s="23"/>
    </row>
    <row r="256" spans="2:3" ht="12.75">
      <c r="B256" s="18" t="s">
        <v>215</v>
      </c>
      <c r="C256" s="23"/>
    </row>
    <row r="257" spans="1:4" ht="13.5" thickBot="1">
      <c r="A257">
        <f>+A254+1</f>
        <v>187</v>
      </c>
      <c r="B257" s="32" t="s">
        <v>320</v>
      </c>
      <c r="C257" s="15" t="s">
        <v>21</v>
      </c>
      <c r="D257" s="1">
        <v>1</v>
      </c>
    </row>
    <row r="258" spans="2:4" ht="13.5" thickTop="1">
      <c r="B258" s="14"/>
      <c r="C258" s="23"/>
      <c r="D258" s="1">
        <f>SUM(D202:D257)</f>
        <v>35</v>
      </c>
    </row>
    <row r="259" ht="15" customHeight="1">
      <c r="D259" s="1">
        <f>+D198+D258</f>
        <v>187</v>
      </c>
    </row>
    <row r="260" ht="15" customHeight="1"/>
    <row r="262" ht="15">
      <c r="B262" s="55"/>
    </row>
    <row r="264" spans="2:3" ht="12.75">
      <c r="B264" t="s">
        <v>40</v>
      </c>
      <c r="C264" t="s">
        <v>40</v>
      </c>
    </row>
  </sheetData>
  <sheetProtection/>
  <mergeCells count="2">
    <mergeCell ref="A1:C1"/>
    <mergeCell ref="A2:C2"/>
  </mergeCells>
  <printOptions/>
  <pageMargins left="0.7874015748031497" right="0.7874015748031497" top="1.1605511811023623" bottom="0.5905511811023623" header="0" footer="0"/>
  <pageSetup horizontalDpi="600" verticalDpi="600" orientation="portrait" paperSize="9" scale="76" r:id="rId1"/>
  <headerFooter alignWithMargins="0">
    <oddHeader>&amp;C&amp;A</oddHeader>
    <oddFooter>&amp;CPágina &amp;P de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9"/>
  </sheetPr>
  <dimension ref="A1:D262"/>
  <sheetViews>
    <sheetView zoomScalePageLayoutView="0" workbookViewId="0" topLeftCell="A116">
      <selection activeCell="B134" sqref="B134"/>
    </sheetView>
  </sheetViews>
  <sheetFormatPr defaultColWidth="11.421875" defaultRowHeight="12.75"/>
  <cols>
    <col min="1" max="1" width="7.8515625" style="0" customWidth="1"/>
    <col min="2" max="2" width="46.57421875" style="0" customWidth="1"/>
    <col min="3" max="3" width="42.8515625" style="0" customWidth="1"/>
    <col min="4" max="4" width="7.00390625" style="1" customWidth="1"/>
  </cols>
  <sheetData>
    <row r="1" spans="1:3" ht="15.75">
      <c r="A1" s="120" t="s">
        <v>0</v>
      </c>
      <c r="B1" s="120"/>
      <c r="C1" s="120"/>
    </row>
    <row r="2" spans="1:3" ht="15.75">
      <c r="A2" s="120" t="s">
        <v>261</v>
      </c>
      <c r="B2" s="120"/>
      <c r="C2" s="120"/>
    </row>
    <row r="3" spans="1:3" ht="9.75" customHeight="1">
      <c r="A3" s="2"/>
      <c r="B3" s="2"/>
      <c r="C3" s="2"/>
    </row>
    <row r="4" spans="1:3" ht="13.5" thickBot="1">
      <c r="A4" s="3" t="s">
        <v>1</v>
      </c>
      <c r="B4" s="4" t="s">
        <v>2</v>
      </c>
      <c r="C4" s="4"/>
    </row>
    <row r="5" spans="1:3" ht="9.75" customHeight="1" thickTop="1">
      <c r="A5" s="2"/>
      <c r="B5" s="5"/>
      <c r="C5" s="5"/>
    </row>
    <row r="6" spans="1:3" ht="12.75">
      <c r="A6" s="6" t="s">
        <v>3</v>
      </c>
      <c r="B6" s="7"/>
      <c r="C6" s="7"/>
    </row>
    <row r="7" spans="1:3" ht="12.75">
      <c r="A7" s="8"/>
      <c r="B7" s="9" t="s">
        <v>4</v>
      </c>
      <c r="C7" s="9"/>
    </row>
    <row r="8" spans="1:3" ht="12.75">
      <c r="A8" s="10">
        <v>1</v>
      </c>
      <c r="B8" s="11" t="s">
        <v>5</v>
      </c>
      <c r="C8" s="11" t="s">
        <v>6</v>
      </c>
    </row>
    <row r="9" spans="1:3" ht="12.75">
      <c r="A9" s="10">
        <f>A8+1</f>
        <v>2</v>
      </c>
      <c r="B9" s="12" t="s">
        <v>7</v>
      </c>
      <c r="C9" s="11" t="s">
        <v>8</v>
      </c>
    </row>
    <row r="10" spans="1:3" ht="12.75">
      <c r="A10" s="10">
        <v>3</v>
      </c>
      <c r="B10" s="13" t="s">
        <v>9</v>
      </c>
      <c r="C10" s="11" t="s">
        <v>8</v>
      </c>
    </row>
    <row r="11" spans="1:3" ht="12.75">
      <c r="A11" s="10">
        <f>+A10+1</f>
        <v>4</v>
      </c>
      <c r="B11" s="11" t="s">
        <v>10</v>
      </c>
      <c r="C11" s="11" t="s">
        <v>8</v>
      </c>
    </row>
    <row r="12" spans="1:3" ht="12.75">
      <c r="A12" s="10">
        <f>A11+1</f>
        <v>5</v>
      </c>
      <c r="B12" s="14" t="s">
        <v>11</v>
      </c>
      <c r="C12" s="11" t="s">
        <v>8</v>
      </c>
    </row>
    <row r="13" spans="1:4" ht="12.75">
      <c r="A13" s="10">
        <f>A12+1</f>
        <v>6</v>
      </c>
      <c r="B13" s="14" t="s">
        <v>12</v>
      </c>
      <c r="C13" s="11" t="s">
        <v>8</v>
      </c>
      <c r="D13" s="14"/>
    </row>
    <row r="14" spans="1:4" ht="15.75" thickBot="1">
      <c r="A14" s="10">
        <f>A13+1</f>
        <v>7</v>
      </c>
      <c r="B14" s="15" t="s">
        <v>13</v>
      </c>
      <c r="C14" s="16" t="s">
        <v>8</v>
      </c>
      <c r="D14" s="17">
        <v>7</v>
      </c>
    </row>
    <row r="15" spans="1:3" ht="9.75" customHeight="1" thickTop="1">
      <c r="A15" s="2"/>
      <c r="B15" s="18"/>
      <c r="C15" s="2"/>
    </row>
    <row r="16" spans="1:3" ht="12.75">
      <c r="A16" s="2"/>
      <c r="B16" s="18" t="s">
        <v>14</v>
      </c>
      <c r="C16" s="2"/>
    </row>
    <row r="17" spans="1:3" ht="12.75">
      <c r="A17" s="2">
        <f>+A14+1</f>
        <v>8</v>
      </c>
      <c r="B17" s="19" t="s">
        <v>262</v>
      </c>
      <c r="C17" s="20" t="s">
        <v>15</v>
      </c>
    </row>
    <row r="18" spans="1:3" ht="12.75">
      <c r="A18" s="22">
        <f aca="true" t="shared" si="0" ref="A18:A27">+A17+1</f>
        <v>9</v>
      </c>
      <c r="B18" t="s">
        <v>17</v>
      </c>
      <c r="C18" s="21" t="s">
        <v>15</v>
      </c>
    </row>
    <row r="19" spans="1:3" ht="12.75">
      <c r="A19" s="22">
        <f t="shared" si="0"/>
        <v>10</v>
      </c>
      <c r="B19" s="23" t="s">
        <v>18</v>
      </c>
      <c r="C19" s="21" t="s">
        <v>15</v>
      </c>
    </row>
    <row r="20" spans="1:3" ht="12.75">
      <c r="A20" s="22">
        <f t="shared" si="0"/>
        <v>11</v>
      </c>
      <c r="B20" s="23" t="s">
        <v>19</v>
      </c>
      <c r="C20" s="21" t="s">
        <v>15</v>
      </c>
    </row>
    <row r="21" spans="1:3" ht="12.75">
      <c r="A21" s="22">
        <f t="shared" si="0"/>
        <v>12</v>
      </c>
      <c r="B21" s="14" t="s">
        <v>288</v>
      </c>
      <c r="C21" s="21" t="s">
        <v>15</v>
      </c>
    </row>
    <row r="22" spans="1:3" ht="12.75">
      <c r="A22" s="22">
        <f t="shared" si="0"/>
        <v>13</v>
      </c>
      <c r="B22" s="43" t="s">
        <v>289</v>
      </c>
      <c r="C22" s="21" t="s">
        <v>15</v>
      </c>
    </row>
    <row r="23" spans="1:3" ht="12.75">
      <c r="A23" s="22">
        <f t="shared" si="0"/>
        <v>14</v>
      </c>
      <c r="B23" s="20" t="s">
        <v>20</v>
      </c>
      <c r="C23" s="11" t="s">
        <v>21</v>
      </c>
    </row>
    <row r="24" spans="1:3" ht="12.75">
      <c r="A24" s="22">
        <f t="shared" si="0"/>
        <v>15</v>
      </c>
      <c r="B24" s="11" t="s">
        <v>22</v>
      </c>
      <c r="C24" s="11" t="s">
        <v>21</v>
      </c>
    </row>
    <row r="25" spans="1:3" ht="12.75">
      <c r="A25" s="22">
        <f t="shared" si="0"/>
        <v>16</v>
      </c>
      <c r="B25" s="23" t="s">
        <v>313</v>
      </c>
      <c r="C25" s="14" t="s">
        <v>21</v>
      </c>
    </row>
    <row r="26" spans="1:3" ht="12.75">
      <c r="A26" s="22">
        <f t="shared" si="0"/>
        <v>17</v>
      </c>
      <c r="B26" s="24" t="s">
        <v>23</v>
      </c>
      <c r="C26" s="11" t="s">
        <v>21</v>
      </c>
    </row>
    <row r="27" spans="1:4" ht="15.75" thickBot="1">
      <c r="A27" s="22">
        <f t="shared" si="0"/>
        <v>18</v>
      </c>
      <c r="B27" s="25" t="s">
        <v>24</v>
      </c>
      <c r="C27" s="26" t="s">
        <v>21</v>
      </c>
      <c r="D27" s="17">
        <f>18-8+1</f>
        <v>11</v>
      </c>
    </row>
    <row r="28" spans="1:3" ht="9.75" customHeight="1" thickTop="1">
      <c r="A28" s="2"/>
      <c r="B28" s="18"/>
      <c r="C28" s="2"/>
    </row>
    <row r="29" spans="1:3" ht="12.75">
      <c r="A29" s="2"/>
      <c r="B29" s="9" t="s">
        <v>25</v>
      </c>
      <c r="C29" s="2"/>
    </row>
    <row r="30" spans="1:3" ht="12.75">
      <c r="A30" s="2">
        <f>+A27+1</f>
        <v>19</v>
      </c>
      <c r="B30" s="2" t="s">
        <v>26</v>
      </c>
      <c r="C30" s="20" t="s">
        <v>27</v>
      </c>
    </row>
    <row r="31" spans="1:3" ht="12.75">
      <c r="A31" s="2">
        <f aca="true" t="shared" si="1" ref="A31:A37">+A30+1</f>
        <v>20</v>
      </c>
      <c r="B31" t="s">
        <v>28</v>
      </c>
      <c r="C31" s="20" t="s">
        <v>29</v>
      </c>
    </row>
    <row r="32" spans="1:3" ht="12.75">
      <c r="A32" s="2">
        <f t="shared" si="1"/>
        <v>21</v>
      </c>
      <c r="B32" s="27" t="s">
        <v>263</v>
      </c>
      <c r="C32" s="21" t="s">
        <v>30</v>
      </c>
    </row>
    <row r="33" spans="1:3" ht="12.75">
      <c r="A33" s="2">
        <f t="shared" si="1"/>
        <v>22</v>
      </c>
      <c r="B33" s="19" t="s">
        <v>31</v>
      </c>
      <c r="C33" s="20" t="s">
        <v>32</v>
      </c>
    </row>
    <row r="34" spans="1:3" ht="12.75">
      <c r="A34" s="2">
        <f t="shared" si="1"/>
        <v>23</v>
      </c>
      <c r="B34" s="21" t="s">
        <v>33</v>
      </c>
      <c r="C34" s="28" t="s">
        <v>34</v>
      </c>
    </row>
    <row r="35" spans="1:3" ht="12.75">
      <c r="A35" s="2">
        <f t="shared" si="1"/>
        <v>24</v>
      </c>
      <c r="B35" s="28" t="s">
        <v>35</v>
      </c>
      <c r="C35" s="28" t="s">
        <v>34</v>
      </c>
    </row>
    <row r="36" spans="1:3" ht="12.75">
      <c r="A36" s="2">
        <f t="shared" si="1"/>
        <v>25</v>
      </c>
      <c r="B36" s="14" t="s">
        <v>315</v>
      </c>
      <c r="C36" s="14" t="s">
        <v>74</v>
      </c>
    </row>
    <row r="37" spans="1:4" ht="15.75" thickBot="1">
      <c r="A37" s="2">
        <f t="shared" si="1"/>
        <v>26</v>
      </c>
      <c r="B37" s="15" t="s">
        <v>36</v>
      </c>
      <c r="C37" s="29" t="s">
        <v>37</v>
      </c>
      <c r="D37" s="17">
        <f>26-19+1</f>
        <v>8</v>
      </c>
    </row>
    <row r="38" spans="1:3" ht="9.75" customHeight="1" thickTop="1">
      <c r="A38" s="2"/>
      <c r="B38" s="23"/>
      <c r="C38" s="21"/>
    </row>
    <row r="39" spans="1:3" ht="12.75">
      <c r="A39" s="2"/>
      <c r="B39" s="9" t="s">
        <v>38</v>
      </c>
      <c r="C39" s="2"/>
    </row>
    <row r="40" spans="1:4" ht="13.5" thickBot="1">
      <c r="A40" s="2">
        <f>+A37+1</f>
        <v>27</v>
      </c>
      <c r="B40" s="16" t="s">
        <v>39</v>
      </c>
      <c r="C40" s="16" t="s">
        <v>21</v>
      </c>
      <c r="D40" s="1">
        <v>1</v>
      </c>
    </row>
    <row r="41" ht="9.75" customHeight="1" thickTop="1">
      <c r="A41" s="2" t="s">
        <v>40</v>
      </c>
    </row>
    <row r="42" spans="1:3" ht="12.75">
      <c r="A42" s="2"/>
      <c r="B42" s="9" t="s">
        <v>41</v>
      </c>
      <c r="C42" s="2"/>
    </row>
    <row r="43" spans="1:3" ht="12.75">
      <c r="A43" s="30">
        <f>+A40+1</f>
        <v>28</v>
      </c>
      <c r="B43" t="s">
        <v>264</v>
      </c>
      <c r="C43" s="30" t="s">
        <v>42</v>
      </c>
    </row>
    <row r="44" spans="1:3" ht="12.75">
      <c r="A44" s="30">
        <f aca="true" t="shared" si="2" ref="A44:A51">+A43+1</f>
        <v>29</v>
      </c>
      <c r="B44" s="2" t="s">
        <v>266</v>
      </c>
      <c r="C44" s="2" t="s">
        <v>44</v>
      </c>
    </row>
    <row r="45" spans="1:3" ht="12.75">
      <c r="A45" s="30">
        <f t="shared" si="2"/>
        <v>30</v>
      </c>
      <c r="B45" t="s">
        <v>45</v>
      </c>
      <c r="C45" s="20" t="s">
        <v>46</v>
      </c>
    </row>
    <row r="46" spans="1:3" ht="12.75">
      <c r="A46" s="30">
        <f t="shared" si="2"/>
        <v>31</v>
      </c>
      <c r="B46" t="s">
        <v>47</v>
      </c>
      <c r="C46" s="2" t="s">
        <v>46</v>
      </c>
    </row>
    <row r="47" spans="1:3" ht="12.75">
      <c r="A47" s="30">
        <f t="shared" si="2"/>
        <v>32</v>
      </c>
      <c r="B47" s="31" t="s">
        <v>48</v>
      </c>
      <c r="C47" s="21" t="s">
        <v>46</v>
      </c>
    </row>
    <row r="48" spans="1:3" ht="12.75">
      <c r="A48" s="30">
        <f t="shared" si="2"/>
        <v>33</v>
      </c>
      <c r="B48" t="s">
        <v>49</v>
      </c>
      <c r="C48" s="2" t="s">
        <v>21</v>
      </c>
    </row>
    <row r="49" spans="1:3" ht="12.75">
      <c r="A49" s="30">
        <f t="shared" si="2"/>
        <v>34</v>
      </c>
      <c r="B49" s="11" t="s">
        <v>50</v>
      </c>
      <c r="C49" s="21" t="s">
        <v>287</v>
      </c>
    </row>
    <row r="50" spans="1:3" ht="12.75">
      <c r="A50" s="30">
        <f t="shared" si="2"/>
        <v>35</v>
      </c>
      <c r="B50" s="24" t="s">
        <v>52</v>
      </c>
      <c r="C50" s="11" t="s">
        <v>53</v>
      </c>
    </row>
    <row r="51" spans="1:4" ht="13.5" thickBot="1">
      <c r="A51" s="30">
        <f t="shared" si="2"/>
        <v>36</v>
      </c>
      <c r="B51" s="32" t="s">
        <v>54</v>
      </c>
      <c r="C51" s="32" t="s">
        <v>55</v>
      </c>
      <c r="D51" s="1">
        <f>35-27+1</f>
        <v>9</v>
      </c>
    </row>
    <row r="52" spans="1:3" ht="9.75" customHeight="1" thickTop="1">
      <c r="A52" s="2"/>
      <c r="B52" s="18"/>
      <c r="C52" s="2"/>
    </row>
    <row r="53" spans="1:3" ht="12.75">
      <c r="A53" s="2"/>
      <c r="B53" s="9" t="s">
        <v>56</v>
      </c>
      <c r="C53" s="2"/>
    </row>
    <row r="54" spans="1:3" ht="12.75">
      <c r="A54" s="2">
        <f>+A51+1</f>
        <v>37</v>
      </c>
      <c r="B54" s="27" t="s">
        <v>57</v>
      </c>
      <c r="C54" s="2" t="s">
        <v>58</v>
      </c>
    </row>
    <row r="55" spans="1:3" ht="12.75">
      <c r="A55" s="2">
        <f aca="true" t="shared" si="3" ref="A55:A80">+A54+1</f>
        <v>38</v>
      </c>
      <c r="B55" s="11" t="s">
        <v>59</v>
      </c>
      <c r="C55" s="2" t="s">
        <v>60</v>
      </c>
    </row>
    <row r="56" spans="1:3" ht="12.75">
      <c r="A56" s="2">
        <f t="shared" si="3"/>
        <v>39</v>
      </c>
      <c r="B56" s="27" t="s">
        <v>61</v>
      </c>
      <c r="C56" s="27" t="s">
        <v>62</v>
      </c>
    </row>
    <row r="57" spans="1:3" ht="12.75">
      <c r="A57" s="2">
        <f t="shared" si="3"/>
        <v>40</v>
      </c>
      <c r="B57" s="27" t="s">
        <v>63</v>
      </c>
      <c r="C57" s="27" t="s">
        <v>64</v>
      </c>
    </row>
    <row r="58" spans="1:3" ht="12.75">
      <c r="A58" s="2">
        <f t="shared" si="3"/>
        <v>41</v>
      </c>
      <c r="B58" s="27" t="s">
        <v>65</v>
      </c>
      <c r="C58" s="27" t="s">
        <v>66</v>
      </c>
    </row>
    <row r="59" spans="1:3" ht="12.75">
      <c r="A59" s="2">
        <f t="shared" si="3"/>
        <v>42</v>
      </c>
      <c r="B59" s="2" t="s">
        <v>67</v>
      </c>
      <c r="C59" s="21" t="s">
        <v>68</v>
      </c>
    </row>
    <row r="60" spans="1:3" ht="12.75">
      <c r="A60" s="2">
        <f t="shared" si="3"/>
        <v>43</v>
      </c>
      <c r="B60" s="14" t="s">
        <v>69</v>
      </c>
      <c r="C60" s="21" t="s">
        <v>68</v>
      </c>
    </row>
    <row r="61" spans="1:3" ht="12.75">
      <c r="A61" s="2">
        <f t="shared" si="3"/>
        <v>44</v>
      </c>
      <c r="B61" s="2" t="s">
        <v>267</v>
      </c>
      <c r="C61" s="2" t="s">
        <v>70</v>
      </c>
    </row>
    <row r="62" spans="1:3" ht="12.75">
      <c r="A62" s="2">
        <f t="shared" si="3"/>
        <v>45</v>
      </c>
      <c r="B62" t="s">
        <v>71</v>
      </c>
      <c r="C62" s="21" t="s">
        <v>68</v>
      </c>
    </row>
    <row r="63" spans="1:3" ht="12.75">
      <c r="A63" s="2">
        <f t="shared" si="3"/>
        <v>46</v>
      </c>
      <c r="B63" s="19" t="s">
        <v>72</v>
      </c>
      <c r="C63" s="21" t="s">
        <v>68</v>
      </c>
    </row>
    <row r="64" spans="1:3" ht="12.75">
      <c r="A64" s="2">
        <f t="shared" si="3"/>
        <v>47</v>
      </c>
      <c r="B64" s="14" t="s">
        <v>73</v>
      </c>
      <c r="C64" s="23" t="s">
        <v>74</v>
      </c>
    </row>
    <row r="65" spans="1:3" ht="12.75">
      <c r="A65" s="2">
        <f t="shared" si="3"/>
        <v>48</v>
      </c>
      <c r="B65" s="14" t="s">
        <v>75</v>
      </c>
      <c r="C65" s="23" t="s">
        <v>74</v>
      </c>
    </row>
    <row r="66" spans="1:3" ht="12.75">
      <c r="A66" s="2">
        <f t="shared" si="3"/>
        <v>49</v>
      </c>
      <c r="B66" s="2" t="s">
        <v>76</v>
      </c>
      <c r="C66" s="2" t="s">
        <v>77</v>
      </c>
    </row>
    <row r="67" spans="1:3" ht="12.75">
      <c r="A67" s="2">
        <f t="shared" si="3"/>
        <v>50</v>
      </c>
      <c r="B67" s="23" t="s">
        <v>78</v>
      </c>
      <c r="C67" s="11" t="s">
        <v>77</v>
      </c>
    </row>
    <row r="68" spans="1:3" ht="12.75">
      <c r="A68" s="65" t="s">
        <v>40</v>
      </c>
      <c r="B68" s="66" t="s">
        <v>79</v>
      </c>
      <c r="C68" s="67" t="s">
        <v>328</v>
      </c>
    </row>
    <row r="69" spans="1:3" ht="12.75">
      <c r="A69" s="2">
        <f>+A67+1</f>
        <v>51</v>
      </c>
      <c r="B69" s="19" t="s">
        <v>81</v>
      </c>
      <c r="C69" s="28" t="s">
        <v>82</v>
      </c>
    </row>
    <row r="70" spans="1:3" ht="12.75">
      <c r="A70" s="2">
        <f t="shared" si="3"/>
        <v>52</v>
      </c>
      <c r="B70" s="23" t="s">
        <v>290</v>
      </c>
      <c r="C70" s="28" t="s">
        <v>82</v>
      </c>
    </row>
    <row r="71" spans="1:3" ht="12.75">
      <c r="A71" s="2">
        <f t="shared" si="3"/>
        <v>53</v>
      </c>
      <c r="B71" s="2" t="s">
        <v>83</v>
      </c>
      <c r="C71" s="2" t="s">
        <v>84</v>
      </c>
    </row>
    <row r="72" spans="1:3" ht="12.75">
      <c r="A72" s="2">
        <f t="shared" si="3"/>
        <v>54</v>
      </c>
      <c r="B72" s="2" t="s">
        <v>85</v>
      </c>
      <c r="C72" s="2" t="s">
        <v>84</v>
      </c>
    </row>
    <row r="73" spans="1:3" ht="12.75">
      <c r="A73" s="2">
        <f t="shared" si="3"/>
        <v>55</v>
      </c>
      <c r="B73" s="2" t="s">
        <v>86</v>
      </c>
      <c r="C73" s="2" t="s">
        <v>87</v>
      </c>
    </row>
    <row r="74" spans="1:3" ht="12.75">
      <c r="A74" s="2">
        <f t="shared" si="3"/>
        <v>56</v>
      </c>
      <c r="B74" s="19" t="s">
        <v>88</v>
      </c>
      <c r="C74" s="2" t="s">
        <v>96</v>
      </c>
    </row>
    <row r="75" spans="1:3" ht="12.75">
      <c r="A75" s="2">
        <f t="shared" si="3"/>
        <v>57</v>
      </c>
      <c r="B75" s="19" t="s">
        <v>90</v>
      </c>
      <c r="C75" s="2" t="s">
        <v>96</v>
      </c>
    </row>
    <row r="76" spans="1:3" ht="12.75">
      <c r="A76" s="2">
        <f t="shared" si="3"/>
        <v>58</v>
      </c>
      <c r="B76" s="14" t="s">
        <v>95</v>
      </c>
      <c r="C76" s="11" t="s">
        <v>96</v>
      </c>
    </row>
    <row r="77" spans="1:3" ht="12.75">
      <c r="A77" s="2">
        <f t="shared" si="3"/>
        <v>59</v>
      </c>
      <c r="B77" s="2" t="s">
        <v>91</v>
      </c>
      <c r="C77" s="2" t="s">
        <v>92</v>
      </c>
    </row>
    <row r="78" spans="1:3" ht="12.75">
      <c r="A78" s="2">
        <f t="shared" si="3"/>
        <v>60</v>
      </c>
      <c r="B78" t="s">
        <v>93</v>
      </c>
      <c r="C78" s="2" t="s">
        <v>92</v>
      </c>
    </row>
    <row r="79" spans="1:3" ht="12.75">
      <c r="A79" s="2">
        <f t="shared" si="3"/>
        <v>61</v>
      </c>
      <c r="B79" s="31" t="s">
        <v>94</v>
      </c>
      <c r="C79" s="2" t="s">
        <v>92</v>
      </c>
    </row>
    <row r="80" spans="1:4" ht="15.75" thickBot="1">
      <c r="A80" s="2">
        <f t="shared" si="3"/>
        <v>62</v>
      </c>
      <c r="B80" s="32" t="s">
        <v>291</v>
      </c>
      <c r="C80" s="16" t="s">
        <v>92</v>
      </c>
      <c r="D80" s="17">
        <f>62-37+1</f>
        <v>26</v>
      </c>
    </row>
    <row r="81" spans="1:3" ht="13.5" thickTop="1">
      <c r="A81" s="2"/>
      <c r="B81" s="18"/>
      <c r="C81" s="2"/>
    </row>
    <row r="82" spans="1:3" ht="12.75">
      <c r="A82" s="2"/>
      <c r="B82" s="9" t="s">
        <v>97</v>
      </c>
      <c r="C82" s="2"/>
    </row>
    <row r="83" spans="1:3" ht="12.75">
      <c r="A83" s="2">
        <f>+A80+1</f>
        <v>63</v>
      </c>
      <c r="B83" s="27" t="s">
        <v>98</v>
      </c>
      <c r="C83" s="27" t="s">
        <v>99</v>
      </c>
    </row>
    <row r="84" spans="1:3" ht="12.75">
      <c r="A84" s="2">
        <f aca="true" t="shared" si="4" ref="A84:A89">+A83+1</f>
        <v>64</v>
      </c>
      <c r="B84" s="2" t="s">
        <v>100</v>
      </c>
      <c r="C84" s="2" t="s">
        <v>101</v>
      </c>
    </row>
    <row r="85" spans="1:3" ht="12.75">
      <c r="A85" s="2">
        <f t="shared" si="4"/>
        <v>65</v>
      </c>
      <c r="B85" s="27" t="s">
        <v>102</v>
      </c>
      <c r="C85" s="27" t="s">
        <v>103</v>
      </c>
    </row>
    <row r="86" spans="1:3" ht="12.75">
      <c r="A86" s="2">
        <f t="shared" si="4"/>
        <v>66</v>
      </c>
      <c r="B86" s="28" t="s">
        <v>269</v>
      </c>
      <c r="C86" s="28" t="s">
        <v>105</v>
      </c>
    </row>
    <row r="87" spans="1:3" ht="12.75">
      <c r="A87" s="2">
        <f t="shared" si="4"/>
        <v>67</v>
      </c>
      <c r="B87" t="s">
        <v>106</v>
      </c>
      <c r="C87" s="28" t="s">
        <v>105</v>
      </c>
    </row>
    <row r="88" spans="1:3" ht="12.75">
      <c r="A88" s="2">
        <f t="shared" si="4"/>
        <v>68</v>
      </c>
      <c r="B88" t="s">
        <v>107</v>
      </c>
      <c r="C88" s="28" t="s">
        <v>105</v>
      </c>
    </row>
    <row r="89" spans="1:4" ht="15.75" thickBot="1">
      <c r="A89" s="2">
        <f t="shared" si="4"/>
        <v>69</v>
      </c>
      <c r="B89" s="32" t="s">
        <v>108</v>
      </c>
      <c r="C89" s="16" t="s">
        <v>21</v>
      </c>
      <c r="D89" s="17">
        <f>69-63+1</f>
        <v>7</v>
      </c>
    </row>
    <row r="90" spans="1:3" ht="9.75" customHeight="1" thickTop="1">
      <c r="A90" s="2"/>
      <c r="C90" s="2"/>
    </row>
    <row r="91" spans="1:3" ht="12.75">
      <c r="A91" s="2"/>
      <c r="B91" s="9" t="s">
        <v>109</v>
      </c>
      <c r="C91" s="2"/>
    </row>
    <row r="92" spans="1:3" ht="12.75">
      <c r="A92" s="2">
        <f>A89+1</f>
        <v>70</v>
      </c>
      <c r="B92" s="2" t="s">
        <v>110</v>
      </c>
      <c r="C92" s="2" t="s">
        <v>111</v>
      </c>
    </row>
    <row r="93" spans="1:3" ht="12.75">
      <c r="A93" s="2">
        <f aca="true" t="shared" si="5" ref="A93:A98">+A92+1</f>
        <v>71</v>
      </c>
      <c r="B93" s="2" t="s">
        <v>112</v>
      </c>
      <c r="C93" s="2" t="s">
        <v>113</v>
      </c>
    </row>
    <row r="94" spans="1:3" ht="12.75">
      <c r="A94" s="2">
        <f t="shared" si="5"/>
        <v>72</v>
      </c>
      <c r="B94" s="11" t="s">
        <v>114</v>
      </c>
      <c r="C94" s="11" t="s">
        <v>105</v>
      </c>
    </row>
    <row r="95" spans="1:3" ht="12.75">
      <c r="A95" s="2">
        <f t="shared" si="5"/>
        <v>73</v>
      </c>
      <c r="B95" s="24" t="s">
        <v>115</v>
      </c>
      <c r="C95" s="21" t="s">
        <v>116</v>
      </c>
    </row>
    <row r="96" spans="1:3" ht="12.75">
      <c r="A96" s="2">
        <f t="shared" si="5"/>
        <v>74</v>
      </c>
      <c r="B96" s="24" t="s">
        <v>117</v>
      </c>
      <c r="C96" s="21" t="s">
        <v>116</v>
      </c>
    </row>
    <row r="97" spans="1:3" ht="12.75">
      <c r="A97" s="2">
        <f t="shared" si="5"/>
        <v>75</v>
      </c>
      <c r="B97" s="11" t="s">
        <v>118</v>
      </c>
      <c r="C97" s="11" t="s">
        <v>21</v>
      </c>
    </row>
    <row r="98" spans="1:4" ht="15.75" thickBot="1">
      <c r="A98" s="2">
        <f t="shared" si="5"/>
        <v>76</v>
      </c>
      <c r="B98" s="15" t="s">
        <v>119</v>
      </c>
      <c r="C98" s="16" t="s">
        <v>74</v>
      </c>
      <c r="D98" s="17">
        <f>74-68+1</f>
        <v>7</v>
      </c>
    </row>
    <row r="99" spans="1:3" ht="9.75" customHeight="1" thickTop="1">
      <c r="A99" s="11"/>
      <c r="B99" s="2"/>
      <c r="C99" s="2"/>
    </row>
    <row r="100" spans="1:3" ht="12.75">
      <c r="A100" s="11"/>
      <c r="B100" s="9" t="s">
        <v>120</v>
      </c>
      <c r="C100" s="2"/>
    </row>
    <row r="101" spans="1:3" ht="12.75">
      <c r="A101" s="11">
        <f>+A98+1</f>
        <v>77</v>
      </c>
      <c r="B101" s="2" t="s">
        <v>121</v>
      </c>
      <c r="C101" s="2" t="s">
        <v>122</v>
      </c>
    </row>
    <row r="102" spans="1:3" ht="12.75">
      <c r="A102" s="11">
        <f aca="true" t="shared" si="6" ref="A102:A107">+A101+1</f>
        <v>78</v>
      </c>
      <c r="B102" s="2" t="s">
        <v>123</v>
      </c>
      <c r="C102" s="2" t="s">
        <v>124</v>
      </c>
    </row>
    <row r="103" spans="1:3" ht="12.75">
      <c r="A103" s="11">
        <f t="shared" si="6"/>
        <v>79</v>
      </c>
      <c r="B103" s="11" t="s">
        <v>1070</v>
      </c>
      <c r="C103" s="11" t="s">
        <v>125</v>
      </c>
    </row>
    <row r="104" spans="1:3" ht="12.75">
      <c r="A104" s="11">
        <f t="shared" si="6"/>
        <v>80</v>
      </c>
      <c r="B104" s="2" t="s">
        <v>126</v>
      </c>
      <c r="C104" s="2" t="s">
        <v>127</v>
      </c>
    </row>
    <row r="105" spans="1:3" ht="12.75">
      <c r="A105" s="11">
        <f t="shared" si="6"/>
        <v>81</v>
      </c>
      <c r="B105" s="14" t="s">
        <v>128</v>
      </c>
      <c r="C105" s="20" t="s">
        <v>129</v>
      </c>
    </row>
    <row r="106" spans="1:3" ht="12.75">
      <c r="A106" s="11">
        <f t="shared" si="6"/>
        <v>82</v>
      </c>
      <c r="B106" s="11" t="s">
        <v>130</v>
      </c>
      <c r="C106" s="11" t="s">
        <v>131</v>
      </c>
    </row>
    <row r="107" spans="1:4" ht="15.75" thickBot="1">
      <c r="A107" s="11">
        <f t="shared" si="6"/>
        <v>83</v>
      </c>
      <c r="B107" s="34" t="s">
        <v>132</v>
      </c>
      <c r="C107" s="16" t="s">
        <v>21</v>
      </c>
      <c r="D107" s="17">
        <f>81-75+1</f>
        <v>7</v>
      </c>
    </row>
    <row r="108" spans="1:3" ht="9.75" customHeight="1" thickTop="1">
      <c r="A108" s="2"/>
      <c r="C108" s="2"/>
    </row>
    <row r="109" spans="1:3" ht="12.75">
      <c r="A109" s="2"/>
      <c r="B109" s="9" t="s">
        <v>133</v>
      </c>
      <c r="C109" s="2"/>
    </row>
    <row r="110" spans="1:3" ht="12.75">
      <c r="A110" s="2">
        <f>+A107+1</f>
        <v>84</v>
      </c>
      <c r="B110" s="21" t="s">
        <v>134</v>
      </c>
      <c r="C110" s="2" t="s">
        <v>135</v>
      </c>
    </row>
    <row r="111" spans="1:3" ht="12.75">
      <c r="A111" s="2">
        <f>+A110+1</f>
        <v>85</v>
      </c>
      <c r="B111" s="2" t="s">
        <v>137</v>
      </c>
      <c r="C111" s="2" t="s">
        <v>46</v>
      </c>
    </row>
    <row r="112" spans="1:3" ht="12.75">
      <c r="A112" s="2">
        <f aca="true" t="shared" si="7" ref="A112:A122">A111+1</f>
        <v>86</v>
      </c>
      <c r="B112" t="s">
        <v>270</v>
      </c>
      <c r="C112" s="2" t="s">
        <v>46</v>
      </c>
    </row>
    <row r="113" spans="1:3" ht="12.75">
      <c r="A113" s="2">
        <f t="shared" si="7"/>
        <v>87</v>
      </c>
      <c r="B113" s="2" t="s">
        <v>138</v>
      </c>
      <c r="C113" s="2" t="s">
        <v>46</v>
      </c>
    </row>
    <row r="114" spans="1:3" ht="12.75">
      <c r="A114" s="2">
        <f t="shared" si="7"/>
        <v>88</v>
      </c>
      <c r="B114" s="19" t="s">
        <v>139</v>
      </c>
      <c r="C114" s="20" t="s">
        <v>46</v>
      </c>
    </row>
    <row r="115" spans="1:3" ht="12.75">
      <c r="A115" s="2">
        <f t="shared" si="7"/>
        <v>89</v>
      </c>
      <c r="B115" s="14" t="s">
        <v>140</v>
      </c>
      <c r="C115" s="23" t="s">
        <v>46</v>
      </c>
    </row>
    <row r="116" spans="1:3" ht="12.75">
      <c r="A116" s="2">
        <f t="shared" si="7"/>
        <v>90</v>
      </c>
      <c r="B116" s="14" t="s">
        <v>141</v>
      </c>
      <c r="C116" s="23" t="s">
        <v>46</v>
      </c>
    </row>
    <row r="117" spans="1:3" ht="12.75">
      <c r="A117" s="2">
        <f t="shared" si="7"/>
        <v>91</v>
      </c>
      <c r="B117" s="24" t="s">
        <v>142</v>
      </c>
      <c r="C117" s="36" t="s">
        <v>143</v>
      </c>
    </row>
    <row r="118" spans="1:3" ht="12.75">
      <c r="A118" s="2">
        <f t="shared" si="7"/>
        <v>92</v>
      </c>
      <c r="B118" s="31" t="s">
        <v>144</v>
      </c>
      <c r="C118" s="23" t="s">
        <v>46</v>
      </c>
    </row>
    <row r="119" spans="1:3" ht="12.75">
      <c r="A119" s="56" t="s">
        <v>40</v>
      </c>
      <c r="B119" s="31" t="s">
        <v>146</v>
      </c>
      <c r="C119" s="61" t="s">
        <v>323</v>
      </c>
    </row>
    <row r="120" spans="1:3" ht="12.75">
      <c r="A120" s="2">
        <f>+A118+1</f>
        <v>93</v>
      </c>
      <c r="B120" s="31" t="s">
        <v>148</v>
      </c>
      <c r="C120" s="20" t="s">
        <v>147</v>
      </c>
    </row>
    <row r="121" spans="1:3" ht="12.75">
      <c r="A121" s="2">
        <f t="shared" si="7"/>
        <v>94</v>
      </c>
      <c r="B121" s="11" t="s">
        <v>149</v>
      </c>
      <c r="C121" s="11" t="s">
        <v>272</v>
      </c>
    </row>
    <row r="122" spans="1:4" ht="15.75" thickBot="1">
      <c r="A122" s="2">
        <f t="shared" si="7"/>
        <v>95</v>
      </c>
      <c r="B122" s="54" t="s">
        <v>296</v>
      </c>
      <c r="C122" s="16" t="s">
        <v>21</v>
      </c>
      <c r="D122" s="17">
        <f>96-85+1</f>
        <v>12</v>
      </c>
    </row>
    <row r="123" ht="13.5" thickTop="1">
      <c r="A123" s="2"/>
    </row>
    <row r="124" spans="1:3" ht="12.75">
      <c r="A124" s="2" t="s">
        <v>40</v>
      </c>
      <c r="B124" s="37" t="s">
        <v>150</v>
      </c>
      <c r="C124" s="2"/>
    </row>
    <row r="125" spans="1:3" ht="12.75">
      <c r="A125" s="2">
        <f>+A122+1</f>
        <v>96</v>
      </c>
      <c r="B125" s="2" t="s">
        <v>151</v>
      </c>
      <c r="C125" s="2" t="s">
        <v>152</v>
      </c>
    </row>
    <row r="126" spans="1:3" ht="12.75">
      <c r="A126" s="2">
        <f aca="true" t="shared" si="8" ref="A126:A137">+A125+1</f>
        <v>97</v>
      </c>
      <c r="B126" s="28" t="s">
        <v>153</v>
      </c>
      <c r="C126" s="27" t="s">
        <v>154</v>
      </c>
    </row>
    <row r="127" spans="1:3" ht="12.75">
      <c r="A127" s="2">
        <f t="shared" si="8"/>
        <v>98</v>
      </c>
      <c r="B127" s="28" t="s">
        <v>155</v>
      </c>
      <c r="C127" s="27" t="s">
        <v>154</v>
      </c>
    </row>
    <row r="128" spans="1:3" ht="12.75">
      <c r="A128" s="2">
        <f t="shared" si="8"/>
        <v>99</v>
      </c>
      <c r="B128" s="23" t="s">
        <v>156</v>
      </c>
      <c r="C128" s="20" t="s">
        <v>157</v>
      </c>
    </row>
    <row r="129" spans="1:3" ht="12.75">
      <c r="A129" s="2">
        <f t="shared" si="8"/>
        <v>100</v>
      </c>
      <c r="B129" s="28" t="s">
        <v>158</v>
      </c>
      <c r="C129" s="2" t="s">
        <v>159</v>
      </c>
    </row>
    <row r="130" spans="1:3" ht="12.75">
      <c r="A130" s="2">
        <f t="shared" si="8"/>
        <v>101</v>
      </c>
      <c r="B130" s="20" t="s">
        <v>160</v>
      </c>
      <c r="C130" s="11" t="s">
        <v>159</v>
      </c>
    </row>
    <row r="131" spans="1:3" ht="12.75">
      <c r="A131" s="2">
        <f t="shared" si="8"/>
        <v>102</v>
      </c>
      <c r="B131" s="14" t="s">
        <v>161</v>
      </c>
      <c r="C131" s="11" t="s">
        <v>159</v>
      </c>
    </row>
    <row r="132" spans="1:3" ht="12.75">
      <c r="A132" s="2">
        <f t="shared" si="8"/>
        <v>103</v>
      </c>
      <c r="B132" s="14" t="s">
        <v>162</v>
      </c>
      <c r="C132" s="11" t="s">
        <v>159</v>
      </c>
    </row>
    <row r="133" spans="1:3" ht="12.75">
      <c r="A133" s="2">
        <f t="shared" si="8"/>
        <v>104</v>
      </c>
      <c r="B133" t="s">
        <v>163</v>
      </c>
      <c r="C133" s="2" t="s">
        <v>147</v>
      </c>
    </row>
    <row r="134" spans="1:3" ht="12.75">
      <c r="A134" s="2">
        <f t="shared" si="8"/>
        <v>105</v>
      </c>
      <c r="B134" t="s">
        <v>164</v>
      </c>
      <c r="C134" s="11" t="s">
        <v>147</v>
      </c>
    </row>
    <row r="135" spans="1:3" ht="12.75">
      <c r="A135" s="2">
        <f t="shared" si="8"/>
        <v>106</v>
      </c>
      <c r="B135" t="s">
        <v>165</v>
      </c>
      <c r="C135" s="11" t="s">
        <v>166</v>
      </c>
    </row>
    <row r="136" spans="1:3" ht="12.75">
      <c r="A136" s="2">
        <f t="shared" si="8"/>
        <v>107</v>
      </c>
      <c r="B136" s="23" t="s">
        <v>167</v>
      </c>
      <c r="C136" s="11" t="s">
        <v>166</v>
      </c>
    </row>
    <row r="137" spans="1:4" ht="15.75" thickBot="1">
      <c r="A137" s="2">
        <f t="shared" si="8"/>
        <v>108</v>
      </c>
      <c r="B137" s="34" t="s">
        <v>168</v>
      </c>
      <c r="C137" s="29" t="s">
        <v>21</v>
      </c>
      <c r="D137" s="17">
        <f>106-94+1</f>
        <v>13</v>
      </c>
    </row>
    <row r="138" spans="1:4" ht="15.75" thickTop="1">
      <c r="A138" s="2"/>
      <c r="B138" s="24"/>
      <c r="C138" s="21"/>
      <c r="D138" s="17"/>
    </row>
    <row r="139" spans="1:3" ht="12.75">
      <c r="A139" s="2" t="s">
        <v>40</v>
      </c>
      <c r="B139" s="9" t="s">
        <v>169</v>
      </c>
      <c r="C139" s="2"/>
    </row>
    <row r="140" spans="1:3" ht="12.75">
      <c r="A140" s="2">
        <f>+A137+1</f>
        <v>109</v>
      </c>
      <c r="B140" s="2" t="s">
        <v>170</v>
      </c>
      <c r="C140" s="2" t="s">
        <v>171</v>
      </c>
    </row>
    <row r="141" spans="1:3" ht="12.75">
      <c r="A141" s="2">
        <f>+A140+1</f>
        <v>110</v>
      </c>
      <c r="B141" s="11" t="s">
        <v>172</v>
      </c>
      <c r="C141" s="11" t="s">
        <v>105</v>
      </c>
    </row>
    <row r="142" spans="1:3" ht="12.75">
      <c r="A142" s="2">
        <f>+A141+1</f>
        <v>111</v>
      </c>
      <c r="B142" s="23" t="s">
        <v>271</v>
      </c>
      <c r="C142" s="23" t="s">
        <v>233</v>
      </c>
    </row>
    <row r="143" spans="1:4" ht="15.75" thickBot="1">
      <c r="A143" s="2">
        <f>+A142+1</f>
        <v>112</v>
      </c>
      <c r="B143" s="26" t="s">
        <v>173</v>
      </c>
      <c r="C143" s="16" t="s">
        <v>21</v>
      </c>
      <c r="D143" s="17">
        <f>110-107+1</f>
        <v>4</v>
      </c>
    </row>
    <row r="144" spans="1:3" ht="13.5" thickTop="1">
      <c r="A144" s="2"/>
      <c r="B144" s="20"/>
      <c r="C144" s="11"/>
    </row>
    <row r="145" spans="1:3" ht="12.75">
      <c r="A145" s="2"/>
      <c r="B145" s="9" t="s">
        <v>174</v>
      </c>
      <c r="C145" s="11"/>
    </row>
    <row r="146" spans="1:3" ht="12.75">
      <c r="A146" s="2">
        <f>+A143+1</f>
        <v>113</v>
      </c>
      <c r="B146" s="28" t="s">
        <v>175</v>
      </c>
      <c r="C146" s="11" t="s">
        <v>176</v>
      </c>
    </row>
    <row r="147" spans="1:3" ht="12.75">
      <c r="A147" s="38">
        <f>+A146+1</f>
        <v>114</v>
      </c>
      <c r="B147" s="39" t="s">
        <v>177</v>
      </c>
      <c r="C147" s="40" t="s">
        <v>157</v>
      </c>
    </row>
    <row r="148" spans="1:3" ht="12.75">
      <c r="A148" s="38">
        <f>+A147+1</f>
        <v>115</v>
      </c>
      <c r="B148" s="2" t="s">
        <v>178</v>
      </c>
      <c r="C148" s="2" t="s">
        <v>179</v>
      </c>
    </row>
    <row r="149" spans="1:4" ht="15.75" thickBot="1">
      <c r="A149" s="38">
        <f>+A148+1</f>
        <v>116</v>
      </c>
      <c r="B149" s="29" t="s">
        <v>180</v>
      </c>
      <c r="C149" s="29" t="s">
        <v>21</v>
      </c>
      <c r="D149" s="17">
        <f>114-111+1</f>
        <v>4</v>
      </c>
    </row>
    <row r="150" spans="1:3" ht="13.5" thickTop="1">
      <c r="A150" s="2" t="s">
        <v>40</v>
      </c>
      <c r="B150" s="2" t="s">
        <v>40</v>
      </c>
      <c r="C150" s="11"/>
    </row>
    <row r="151" spans="1:3" ht="12.75">
      <c r="A151" s="2"/>
      <c r="B151" s="18" t="s">
        <v>181</v>
      </c>
      <c r="C151" s="2"/>
    </row>
    <row r="152" spans="1:4" s="59" customFormat="1" ht="12.75">
      <c r="A152" s="30">
        <f>+A149+1</f>
        <v>117</v>
      </c>
      <c r="B152" s="41" t="s">
        <v>184</v>
      </c>
      <c r="C152" s="63" t="s">
        <v>325</v>
      </c>
      <c r="D152" s="58"/>
    </row>
    <row r="153" spans="1:3" ht="12.75">
      <c r="A153" s="2">
        <f aca="true" t="shared" si="9" ref="A153:A160">+A152+1</f>
        <v>118</v>
      </c>
      <c r="B153" s="31" t="s">
        <v>186</v>
      </c>
      <c r="C153" s="2" t="s">
        <v>187</v>
      </c>
    </row>
    <row r="154" spans="1:3" ht="12.75">
      <c r="A154" s="2">
        <f t="shared" si="9"/>
        <v>119</v>
      </c>
      <c r="B154" s="31" t="s">
        <v>188</v>
      </c>
      <c r="C154" s="2" t="s">
        <v>189</v>
      </c>
    </row>
    <row r="155" spans="1:3" ht="12.75">
      <c r="A155" s="2">
        <f t="shared" si="9"/>
        <v>120</v>
      </c>
      <c r="B155" s="31" t="s">
        <v>190</v>
      </c>
      <c r="C155" s="2" t="s">
        <v>191</v>
      </c>
    </row>
    <row r="156" spans="1:3" ht="12.75">
      <c r="A156" s="2">
        <f t="shared" si="9"/>
        <v>121</v>
      </c>
      <c r="B156" s="23" t="s">
        <v>311</v>
      </c>
      <c r="C156" s="2" t="s">
        <v>147</v>
      </c>
    </row>
    <row r="157" spans="1:3" ht="12.75">
      <c r="A157" s="2">
        <f t="shared" si="9"/>
        <v>122</v>
      </c>
      <c r="B157" s="23" t="s">
        <v>312</v>
      </c>
      <c r="C157" s="2" t="s">
        <v>147</v>
      </c>
    </row>
    <row r="158" spans="1:3" ht="12.75">
      <c r="A158" s="2">
        <f t="shared" si="9"/>
        <v>123</v>
      </c>
      <c r="B158" s="31" t="s">
        <v>192</v>
      </c>
      <c r="C158" s="23" t="s">
        <v>193</v>
      </c>
    </row>
    <row r="159" spans="1:3" ht="12.75">
      <c r="A159" s="2">
        <f t="shared" si="9"/>
        <v>124</v>
      </c>
      <c r="B159" s="21" t="s">
        <v>194</v>
      </c>
      <c r="C159" s="23" t="s">
        <v>195</v>
      </c>
    </row>
    <row r="160" spans="1:4" ht="15.75" thickBot="1">
      <c r="A160" s="2">
        <f t="shared" si="9"/>
        <v>125</v>
      </c>
      <c r="B160" s="32" t="s">
        <v>196</v>
      </c>
      <c r="C160" s="29" t="s">
        <v>21</v>
      </c>
      <c r="D160" s="17">
        <f>126-118+1</f>
        <v>9</v>
      </c>
    </row>
    <row r="161" spans="1:3" ht="13.5" thickTop="1">
      <c r="A161" s="2"/>
      <c r="B161" s="2"/>
      <c r="C161" s="11"/>
    </row>
    <row r="162" spans="1:3" ht="12.75">
      <c r="A162" s="2"/>
      <c r="B162" s="18" t="s">
        <v>197</v>
      </c>
      <c r="C162" s="2"/>
    </row>
    <row r="163" spans="1:3" ht="12.75">
      <c r="A163" s="2">
        <f>+A160+1</f>
        <v>126</v>
      </c>
      <c r="B163" t="s">
        <v>198</v>
      </c>
      <c r="C163" s="11" t="s">
        <v>199</v>
      </c>
    </row>
    <row r="164" spans="1:3" ht="12.75">
      <c r="A164" s="2">
        <f>+A163+1</f>
        <v>127</v>
      </c>
      <c r="B164" s="14" t="s">
        <v>200</v>
      </c>
      <c r="C164" s="14" t="s">
        <v>201</v>
      </c>
    </row>
    <row r="165" spans="1:4" ht="15">
      <c r="A165" s="2">
        <f>+A164+1</f>
        <v>128</v>
      </c>
      <c r="B165" s="47" t="s">
        <v>202</v>
      </c>
      <c r="C165" s="11" t="s">
        <v>145</v>
      </c>
      <c r="D165" s="17" t="s">
        <v>40</v>
      </c>
    </row>
    <row r="166" spans="1:4" ht="15">
      <c r="A166" s="2">
        <f>+A165+1</f>
        <v>129</v>
      </c>
      <c r="B166" s="23" t="s">
        <v>274</v>
      </c>
      <c r="C166" s="14" t="s">
        <v>21</v>
      </c>
      <c r="D166" s="17"/>
    </row>
    <row r="167" spans="1:4" ht="15.75" thickBot="1">
      <c r="A167" s="2">
        <f>+A166+1</f>
        <v>130</v>
      </c>
      <c r="B167" s="53" t="s">
        <v>314</v>
      </c>
      <c r="C167" s="15" t="s">
        <v>21</v>
      </c>
      <c r="D167" s="17">
        <f>132-128+1</f>
        <v>5</v>
      </c>
    </row>
    <row r="168" spans="1:3" ht="13.5" thickTop="1">
      <c r="A168" s="2"/>
      <c r="B168" s="11"/>
      <c r="C168" s="11"/>
    </row>
    <row r="169" spans="1:3" ht="12.75">
      <c r="A169" s="2"/>
      <c r="B169" s="18" t="s">
        <v>203</v>
      </c>
      <c r="C169" s="11"/>
    </row>
    <row r="170" spans="1:3" ht="12.75">
      <c r="A170" s="2">
        <f>+A167+1</f>
        <v>131</v>
      </c>
      <c r="B170" s="21" t="s">
        <v>204</v>
      </c>
      <c r="C170" s="11" t="s">
        <v>205</v>
      </c>
    </row>
    <row r="171" spans="1:3" ht="12.75">
      <c r="A171" s="2">
        <f>+A170+1</f>
        <v>132</v>
      </c>
      <c r="B171" s="11" t="s">
        <v>206</v>
      </c>
      <c r="C171" s="11" t="s">
        <v>147</v>
      </c>
    </row>
    <row r="172" spans="1:3" ht="12.75">
      <c r="A172" s="2">
        <f>+A171+1</f>
        <v>133</v>
      </c>
      <c r="B172" s="23" t="s">
        <v>273</v>
      </c>
      <c r="C172" s="23" t="s">
        <v>74</v>
      </c>
    </row>
    <row r="173" spans="1:3" ht="12.75">
      <c r="A173" s="2">
        <f>+A172+1</f>
        <v>134</v>
      </c>
      <c r="B173" s="14" t="s">
        <v>207</v>
      </c>
      <c r="C173" s="23" t="s">
        <v>74</v>
      </c>
    </row>
    <row r="174" spans="1:4" ht="15.75" thickBot="1">
      <c r="A174" s="2">
        <f>+A173+1</f>
        <v>135</v>
      </c>
      <c r="B174" s="53" t="s">
        <v>297</v>
      </c>
      <c r="C174" s="32" t="s">
        <v>293</v>
      </c>
      <c r="D174" s="17">
        <f>136-132+1</f>
        <v>5</v>
      </c>
    </row>
    <row r="175" spans="1:4" ht="13.5" thickTop="1">
      <c r="A175" s="2" t="s">
        <v>40</v>
      </c>
      <c r="B175" s="2"/>
      <c r="C175" s="2"/>
      <c r="D175" s="1" t="s">
        <v>40</v>
      </c>
    </row>
    <row r="176" spans="1:3" ht="12.75">
      <c r="A176" s="2"/>
      <c r="B176" s="18" t="s">
        <v>208</v>
      </c>
      <c r="C176" s="2"/>
    </row>
    <row r="177" spans="1:3" ht="12.75">
      <c r="A177" s="2">
        <f>+A174+1</f>
        <v>136</v>
      </c>
      <c r="B177" s="30" t="s">
        <v>209</v>
      </c>
      <c r="C177" s="2" t="s">
        <v>210</v>
      </c>
    </row>
    <row r="178" spans="1:3" ht="12.75">
      <c r="A178" s="2">
        <f>+A177+1</f>
        <v>137</v>
      </c>
      <c r="B178" s="41" t="s">
        <v>211</v>
      </c>
      <c r="C178" s="21" t="s">
        <v>30</v>
      </c>
    </row>
    <row r="179" spans="1:3" ht="12.75">
      <c r="A179" s="2">
        <f>+A178+1</f>
        <v>138</v>
      </c>
      <c r="B179" s="24" t="s">
        <v>212</v>
      </c>
      <c r="C179" s="21" t="s">
        <v>30</v>
      </c>
    </row>
    <row r="180" spans="1:3" ht="12.75">
      <c r="A180" s="2">
        <f>+A179+1</f>
        <v>139</v>
      </c>
      <c r="B180" s="23" t="s">
        <v>213</v>
      </c>
      <c r="C180" s="23" t="s">
        <v>74</v>
      </c>
    </row>
    <row r="181" spans="1:3" ht="12.75">
      <c r="A181" s="2">
        <f>+A180+1</f>
        <v>140</v>
      </c>
      <c r="B181" s="47" t="s">
        <v>299</v>
      </c>
      <c r="C181" s="23" t="s">
        <v>74</v>
      </c>
    </row>
    <row r="182" spans="1:4" ht="13.5" thickBot="1">
      <c r="A182" s="2">
        <f>+A181+1</f>
        <v>141</v>
      </c>
      <c r="B182" s="15" t="s">
        <v>214</v>
      </c>
      <c r="C182" s="15" t="s">
        <v>21</v>
      </c>
      <c r="D182" s="1">
        <f>136-131+1</f>
        <v>6</v>
      </c>
    </row>
    <row r="183" spans="1:3" ht="13.5" thickTop="1">
      <c r="A183" s="2"/>
      <c r="B183" s="2"/>
      <c r="C183" s="2"/>
    </row>
    <row r="184" spans="1:3" ht="12.75">
      <c r="A184" s="2"/>
      <c r="B184" s="18" t="s">
        <v>215</v>
      </c>
      <c r="C184" s="2"/>
    </row>
    <row r="185" spans="1:3" ht="12.75">
      <c r="A185" s="2">
        <f>+A182+1</f>
        <v>142</v>
      </c>
      <c r="B185" t="s">
        <v>216</v>
      </c>
      <c r="C185" s="2" t="s">
        <v>217</v>
      </c>
    </row>
    <row r="186" spans="1:3" ht="12.75">
      <c r="A186" s="2">
        <f>+A185+1</f>
        <v>143</v>
      </c>
      <c r="B186" t="s">
        <v>218</v>
      </c>
      <c r="C186" s="11" t="s">
        <v>219</v>
      </c>
    </row>
    <row r="187" spans="1:3" ht="12.75">
      <c r="A187" s="2">
        <f>+A186+1</f>
        <v>144</v>
      </c>
      <c r="B187" s="11" t="s">
        <v>220</v>
      </c>
      <c r="C187" s="11" t="s">
        <v>105</v>
      </c>
    </row>
    <row r="188" spans="1:3" ht="12.75">
      <c r="A188" s="2">
        <f>+A187+1</f>
        <v>145</v>
      </c>
      <c r="B188" s="14" t="s">
        <v>298</v>
      </c>
      <c r="C188" s="11" t="s">
        <v>105</v>
      </c>
    </row>
    <row r="189" spans="1:4" ht="13.5" thickBot="1">
      <c r="A189" s="56" t="s">
        <v>40</v>
      </c>
      <c r="B189" s="16" t="s">
        <v>277</v>
      </c>
      <c r="C189" s="64" t="s">
        <v>327</v>
      </c>
      <c r="D189" s="1">
        <v>4</v>
      </c>
    </row>
    <row r="190" spans="1:3" ht="13.5" thickTop="1">
      <c r="A190" s="2"/>
      <c r="C190" s="2"/>
    </row>
    <row r="191" spans="1:3" ht="12.75">
      <c r="A191" s="2"/>
      <c r="B191" s="18" t="s">
        <v>221</v>
      </c>
      <c r="C191" s="2"/>
    </row>
    <row r="192" spans="1:3" ht="12.75">
      <c r="A192" s="2">
        <f>+A188+1</f>
        <v>146</v>
      </c>
      <c r="B192" s="2" t="s">
        <v>222</v>
      </c>
      <c r="C192" s="2" t="s">
        <v>217</v>
      </c>
    </row>
    <row r="193" spans="1:4" ht="12.75">
      <c r="A193" s="2">
        <f>+A192+1</f>
        <v>147</v>
      </c>
      <c r="B193" s="23" t="s">
        <v>223</v>
      </c>
      <c r="C193" s="21" t="s">
        <v>30</v>
      </c>
      <c r="D193" s="1" t="s">
        <v>40</v>
      </c>
    </row>
    <row r="194" spans="1:3" ht="12.75">
      <c r="A194" s="2">
        <f>+A193+1</f>
        <v>148</v>
      </c>
      <c r="B194" s="42" t="s">
        <v>224</v>
      </c>
      <c r="C194" s="21" t="s">
        <v>30</v>
      </c>
    </row>
    <row r="195" spans="1:3" ht="12.75">
      <c r="A195" s="2">
        <f>+A194+1</f>
        <v>149</v>
      </c>
      <c r="B195" s="43" t="s">
        <v>225</v>
      </c>
      <c r="C195" s="14" t="s">
        <v>201</v>
      </c>
    </row>
    <row r="196" spans="1:3" ht="12.75">
      <c r="A196" s="2">
        <f>+A195+1</f>
        <v>150</v>
      </c>
      <c r="B196" s="23" t="s">
        <v>226</v>
      </c>
      <c r="C196" s="23" t="s">
        <v>74</v>
      </c>
    </row>
    <row r="197" spans="1:4" ht="13.5" thickBot="1">
      <c r="A197" s="2">
        <f>+A196+1</f>
        <v>151</v>
      </c>
      <c r="B197" s="15" t="s">
        <v>260</v>
      </c>
      <c r="C197" s="15" t="s">
        <v>21</v>
      </c>
      <c r="D197" s="1">
        <f>146-141+1</f>
        <v>6</v>
      </c>
    </row>
    <row r="198" spans="1:4" ht="13.5" thickTop="1">
      <c r="A198" s="2" t="s">
        <v>40</v>
      </c>
      <c r="B198" s="2"/>
      <c r="C198" s="2"/>
      <c r="D198" s="1">
        <f>SUM(D8:D197)</f>
        <v>151</v>
      </c>
    </row>
    <row r="199" spans="1:2" ht="12.75">
      <c r="A199" s="44" t="s">
        <v>227</v>
      </c>
      <c r="B199" s="45"/>
    </row>
    <row r="200" spans="1:2" ht="4.5" customHeight="1">
      <c r="A200" s="46"/>
      <c r="B200" s="31"/>
    </row>
    <row r="202" spans="2:4" ht="12.75">
      <c r="B202" s="9" t="s">
        <v>41</v>
      </c>
      <c r="D202" s="1" t="s">
        <v>40</v>
      </c>
    </row>
    <row r="203" spans="1:4" s="31" customFormat="1" ht="12.75">
      <c r="A203" s="31">
        <f>+A197+1</f>
        <v>152</v>
      </c>
      <c r="B203" s="23" t="s">
        <v>302</v>
      </c>
      <c r="C203" s="28" t="s">
        <v>43</v>
      </c>
      <c r="D203" s="50"/>
    </row>
    <row r="204" spans="1:4" s="31" customFormat="1" ht="13.5" thickBot="1">
      <c r="A204" s="31">
        <f>+A203+1</f>
        <v>153</v>
      </c>
      <c r="B204" s="15" t="s">
        <v>276</v>
      </c>
      <c r="C204" s="15" t="s">
        <v>55</v>
      </c>
      <c r="D204" s="50">
        <v>2</v>
      </c>
    </row>
    <row r="205" spans="1:4" s="31" customFormat="1" ht="13.5" thickTop="1">
      <c r="A205" s="46"/>
      <c r="D205" s="50"/>
    </row>
    <row r="206" spans="1:2" ht="13.5" customHeight="1">
      <c r="A206" s="46"/>
      <c r="B206" s="9" t="s">
        <v>120</v>
      </c>
    </row>
    <row r="207" spans="1:3" ht="13.5" customHeight="1">
      <c r="A207" s="42">
        <f>+A204+1</f>
        <v>154</v>
      </c>
      <c r="B207" s="22" t="s">
        <v>317</v>
      </c>
      <c r="C207" t="s">
        <v>166</v>
      </c>
    </row>
    <row r="208" spans="1:3" ht="13.5" customHeight="1">
      <c r="A208" s="42">
        <f>+A207+1</f>
        <v>155</v>
      </c>
      <c r="B208" s="22" t="s">
        <v>318</v>
      </c>
      <c r="C208" t="s">
        <v>166</v>
      </c>
    </row>
    <row r="209" spans="1:3" ht="13.5" customHeight="1">
      <c r="A209" s="42">
        <f>+A208+1</f>
        <v>156</v>
      </c>
      <c r="B209" t="s">
        <v>285</v>
      </c>
      <c r="C209" t="s">
        <v>166</v>
      </c>
    </row>
    <row r="210" spans="1:3" ht="13.5" customHeight="1">
      <c r="A210" s="42">
        <f>+A209+1</f>
        <v>157</v>
      </c>
      <c r="B210" s="14" t="s">
        <v>282</v>
      </c>
      <c r="C210" t="s">
        <v>166</v>
      </c>
    </row>
    <row r="211" spans="1:4" ht="13.5" customHeight="1" thickBot="1">
      <c r="A211" s="42">
        <f>+A210+1</f>
        <v>158</v>
      </c>
      <c r="B211" s="32" t="s">
        <v>308</v>
      </c>
      <c r="C211" s="32" t="s">
        <v>284</v>
      </c>
      <c r="D211" s="1">
        <v>5</v>
      </c>
    </row>
    <row r="212" spans="1:3" ht="13.5" customHeight="1" thickTop="1">
      <c r="A212" s="42"/>
      <c r="B212" s="14"/>
      <c r="C212" s="23"/>
    </row>
    <row r="213" spans="1:2" ht="13.5" customHeight="1">
      <c r="A213" s="46"/>
      <c r="B213" s="31"/>
    </row>
    <row r="214" spans="1:3" ht="12.75">
      <c r="A214" s="52" t="s">
        <v>40</v>
      </c>
      <c r="B214" s="9" t="s">
        <v>305</v>
      </c>
      <c r="C214" s="11"/>
    </row>
    <row r="215" spans="1:3" ht="12.75">
      <c r="A215" s="52">
        <f>+A211+1</f>
        <v>159</v>
      </c>
      <c r="B215" s="23" t="s">
        <v>292</v>
      </c>
      <c r="C215" s="14" t="s">
        <v>46</v>
      </c>
    </row>
    <row r="216" spans="1:3" ht="12.75">
      <c r="A216" s="52">
        <f>+A215+1</f>
        <v>160</v>
      </c>
      <c r="B216" t="s">
        <v>326</v>
      </c>
      <c r="C216" s="2" t="s">
        <v>147</v>
      </c>
    </row>
    <row r="217" spans="1:4" ht="13.5" thickBot="1">
      <c r="A217" s="42">
        <f>+A216+1</f>
        <v>161</v>
      </c>
      <c r="B217" s="32" t="s">
        <v>316</v>
      </c>
      <c r="C217" s="15" t="s">
        <v>145</v>
      </c>
      <c r="D217" s="1">
        <v>3</v>
      </c>
    </row>
    <row r="218" spans="1:2" ht="13.5" thickTop="1">
      <c r="A218" s="46"/>
      <c r="B218" s="31"/>
    </row>
    <row r="219" spans="2:3" ht="12.75">
      <c r="B219" s="9" t="s">
        <v>97</v>
      </c>
      <c r="C219" s="23" t="s">
        <v>40</v>
      </c>
    </row>
    <row r="220" spans="1:3" ht="12.75">
      <c r="A220">
        <f>+A217+1</f>
        <v>162</v>
      </c>
      <c r="B220" s="23" t="s">
        <v>252</v>
      </c>
      <c r="C220" s="27" t="s">
        <v>104</v>
      </c>
    </row>
    <row r="221" spans="1:3" ht="12.75">
      <c r="A221">
        <f aca="true" t="shared" si="10" ref="A221:A228">+A220+1</f>
        <v>163</v>
      </c>
      <c r="B221" t="s">
        <v>234</v>
      </c>
      <c r="C221" s="23" t="s">
        <v>74</v>
      </c>
    </row>
    <row r="222" spans="1:3" ht="12.75">
      <c r="A222">
        <f t="shared" si="10"/>
        <v>164</v>
      </c>
      <c r="B222" t="s">
        <v>235</v>
      </c>
      <c r="C222" s="23" t="s">
        <v>74</v>
      </c>
    </row>
    <row r="223" spans="1:3" ht="12.75">
      <c r="A223">
        <f t="shared" si="10"/>
        <v>165</v>
      </c>
      <c r="B223" t="s">
        <v>236</v>
      </c>
      <c r="C223" s="23" t="s">
        <v>74</v>
      </c>
    </row>
    <row r="224" spans="1:3" ht="12.75">
      <c r="A224">
        <f t="shared" si="10"/>
        <v>166</v>
      </c>
      <c r="B224" t="s">
        <v>237</v>
      </c>
      <c r="C224" s="23" t="s">
        <v>74</v>
      </c>
    </row>
    <row r="225" spans="1:3" ht="12.75">
      <c r="A225">
        <f t="shared" si="10"/>
        <v>167</v>
      </c>
      <c r="B225" t="s">
        <v>238</v>
      </c>
      <c r="C225" s="23" t="s">
        <v>74</v>
      </c>
    </row>
    <row r="226" spans="1:3" ht="12.75">
      <c r="A226">
        <f t="shared" si="10"/>
        <v>168</v>
      </c>
      <c r="B226" t="s">
        <v>239</v>
      </c>
      <c r="C226" s="23" t="s">
        <v>74</v>
      </c>
    </row>
    <row r="227" spans="1:3" ht="12.75">
      <c r="A227">
        <f t="shared" si="10"/>
        <v>169</v>
      </c>
      <c r="B227" s="23" t="s">
        <v>240</v>
      </c>
      <c r="C227" s="23" t="s">
        <v>74</v>
      </c>
    </row>
    <row r="228" spans="1:4" ht="13.5" thickBot="1">
      <c r="A228">
        <f t="shared" si="10"/>
        <v>170</v>
      </c>
      <c r="B228" s="32" t="s">
        <v>300</v>
      </c>
      <c r="C228" s="15" t="s">
        <v>309</v>
      </c>
      <c r="D228" s="1">
        <f>172-164+1</f>
        <v>9</v>
      </c>
    </row>
    <row r="229" ht="13.5" thickTop="1"/>
    <row r="230" ht="12.75">
      <c r="B230" s="9" t="s">
        <v>109</v>
      </c>
    </row>
    <row r="231" spans="1:3" ht="12.75">
      <c r="A231">
        <f>+A228+1</f>
        <v>171</v>
      </c>
      <c r="B231" t="s">
        <v>241</v>
      </c>
      <c r="C231" s="23" t="s">
        <v>74</v>
      </c>
    </row>
    <row r="232" spans="1:3" ht="12.75">
      <c r="A232">
        <f>+A231+1</f>
        <v>172</v>
      </c>
      <c r="B232" t="s">
        <v>242</v>
      </c>
      <c r="C232" s="23" t="s">
        <v>74</v>
      </c>
    </row>
    <row r="233" spans="1:3" ht="12.75">
      <c r="A233">
        <f>+A232+1</f>
        <v>173</v>
      </c>
      <c r="B233" t="s">
        <v>243</v>
      </c>
      <c r="C233" s="23" t="s">
        <v>74</v>
      </c>
    </row>
    <row r="234" spans="1:3" ht="12.75">
      <c r="A234">
        <f>+A233+1</f>
        <v>174</v>
      </c>
      <c r="B234" s="23" t="s">
        <v>244</v>
      </c>
      <c r="C234" s="23" t="s">
        <v>74</v>
      </c>
    </row>
    <row r="235" spans="1:4" ht="13.5" thickBot="1">
      <c r="A235">
        <f>+A234+1</f>
        <v>175</v>
      </c>
      <c r="B235" s="32" t="s">
        <v>307</v>
      </c>
      <c r="C235" s="32" t="s">
        <v>74</v>
      </c>
      <c r="D235" s="1">
        <v>5</v>
      </c>
    </row>
    <row r="236" spans="2:4" ht="15.75" thickTop="1">
      <c r="B236" s="23"/>
      <c r="C236" s="23"/>
      <c r="D236" s="17"/>
    </row>
    <row r="237" ht="12.75">
      <c r="B237" s="37" t="s">
        <v>150</v>
      </c>
    </row>
    <row r="238" spans="1:3" ht="12.75">
      <c r="A238">
        <f>+A235+1</f>
        <v>176</v>
      </c>
      <c r="B238" t="s">
        <v>246</v>
      </c>
      <c r="C238" t="s">
        <v>166</v>
      </c>
    </row>
    <row r="239" spans="1:3" ht="12.75">
      <c r="A239">
        <f>+A238+1</f>
        <v>177</v>
      </c>
      <c r="B239" t="s">
        <v>247</v>
      </c>
      <c r="C239" s="27" t="s">
        <v>145</v>
      </c>
    </row>
    <row r="240" spans="1:3" ht="12.75">
      <c r="A240">
        <f>+A239+1</f>
        <v>178</v>
      </c>
      <c r="B240" t="s">
        <v>248</v>
      </c>
      <c r="C240" t="s">
        <v>166</v>
      </c>
    </row>
    <row r="241" spans="1:3" ht="12.75">
      <c r="A241">
        <f>+A240+1</f>
        <v>179</v>
      </c>
      <c r="B241" t="s">
        <v>249</v>
      </c>
      <c r="C241" t="s">
        <v>166</v>
      </c>
    </row>
    <row r="242" spans="1:3" ht="12.75">
      <c r="A242">
        <f>+A241+1</f>
        <v>180</v>
      </c>
      <c r="B242" s="23" t="s">
        <v>250</v>
      </c>
      <c r="C242" t="s">
        <v>166</v>
      </c>
    </row>
    <row r="243" spans="1:4" ht="13.5" thickBot="1">
      <c r="A243">
        <f>+A242+1</f>
        <v>181</v>
      </c>
      <c r="B243" s="32" t="s">
        <v>251</v>
      </c>
      <c r="C243" s="32" t="s">
        <v>166</v>
      </c>
      <c r="D243" s="1">
        <f>175-170+1</f>
        <v>6</v>
      </c>
    </row>
    <row r="244" spans="2:3" ht="13.5" thickTop="1">
      <c r="B244" s="23"/>
      <c r="C244" s="23"/>
    </row>
    <row r="245" spans="2:3" ht="15">
      <c r="B245" s="55" t="s">
        <v>310</v>
      </c>
      <c r="C245" s="23"/>
    </row>
    <row r="246" spans="1:4" ht="13.5" thickBot="1">
      <c r="A246">
        <f>+A243+1</f>
        <v>182</v>
      </c>
      <c r="B246" s="32" t="s">
        <v>306</v>
      </c>
      <c r="C246" s="25" t="s">
        <v>201</v>
      </c>
      <c r="D246" s="1">
        <v>1</v>
      </c>
    </row>
    <row r="247" spans="2:3" ht="13.5" thickTop="1">
      <c r="B247" s="23"/>
      <c r="C247" s="23"/>
    </row>
    <row r="248" ht="12.75">
      <c r="B248" s="18" t="s">
        <v>208</v>
      </c>
    </row>
    <row r="249" spans="1:4" ht="13.5" thickBot="1">
      <c r="A249">
        <f>+A246+1</f>
        <v>183</v>
      </c>
      <c r="B249" s="15" t="s">
        <v>257</v>
      </c>
      <c r="C249" s="15" t="s">
        <v>74</v>
      </c>
      <c r="D249" s="1">
        <v>1</v>
      </c>
    </row>
    <row r="250" spans="2:3" ht="13.5" thickTop="1">
      <c r="B250" s="14"/>
      <c r="C250" s="14"/>
    </row>
    <row r="251" spans="2:3" ht="12.75">
      <c r="B251" s="18" t="s">
        <v>221</v>
      </c>
      <c r="C251" s="23"/>
    </row>
    <row r="252" spans="1:4" ht="13.5" thickBot="1">
      <c r="A252">
        <f>+A249+1</f>
        <v>184</v>
      </c>
      <c r="B252" s="15" t="s">
        <v>259</v>
      </c>
      <c r="C252" s="32" t="s">
        <v>74</v>
      </c>
      <c r="D252" s="1">
        <v>1</v>
      </c>
    </row>
    <row r="253" spans="2:3" ht="13.5" thickTop="1">
      <c r="B253" s="14"/>
      <c r="C253" s="23"/>
    </row>
    <row r="254" spans="2:3" ht="12.75">
      <c r="B254" s="18"/>
      <c r="C254" s="23"/>
    </row>
    <row r="255" spans="2:3" ht="12.75">
      <c r="B255" s="23"/>
      <c r="C255" s="14"/>
    </row>
    <row r="256" spans="2:4" ht="12.75">
      <c r="B256" s="14"/>
      <c r="C256" s="23"/>
      <c r="D256" s="1">
        <f>SUM(D201:D255)</f>
        <v>33</v>
      </c>
    </row>
    <row r="257" ht="15" customHeight="1">
      <c r="D257" s="1">
        <f>+D198+D256</f>
        <v>184</v>
      </c>
    </row>
    <row r="258" ht="15" customHeight="1"/>
    <row r="260" ht="15">
      <c r="B260" s="55"/>
    </row>
    <row r="262" spans="2:3" ht="12.75">
      <c r="B262" t="s">
        <v>40</v>
      </c>
      <c r="C262" t="s">
        <v>40</v>
      </c>
    </row>
  </sheetData>
  <sheetProtection/>
  <mergeCells count="2">
    <mergeCell ref="A1:C1"/>
    <mergeCell ref="A2:C2"/>
  </mergeCells>
  <printOptions/>
  <pageMargins left="0.7874015748031497" right="0.7874015748031497" top="1.1605511811023623" bottom="0.5905511811023623" header="0" footer="0"/>
  <pageSetup horizontalDpi="600" verticalDpi="600" orientation="portrait" paperSize="9" scale="76" r:id="rId1"/>
  <headerFooter alignWithMargins="0">
    <oddHeader>&amp;C&amp;A</oddHeader>
    <oddFooter>&amp;CPágina &amp;P de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9"/>
  </sheetPr>
  <dimension ref="A1:E257"/>
  <sheetViews>
    <sheetView zoomScalePageLayoutView="0" workbookViewId="0" topLeftCell="A130">
      <selection activeCell="C140" sqref="C140"/>
    </sheetView>
  </sheetViews>
  <sheetFormatPr defaultColWidth="11.421875" defaultRowHeight="12.75"/>
  <cols>
    <col min="1" max="1" width="7.8515625" style="0" customWidth="1"/>
    <col min="2" max="2" width="46.57421875" style="0" customWidth="1"/>
    <col min="3" max="3" width="42.8515625" style="0" customWidth="1"/>
    <col min="4" max="4" width="7.00390625" style="1" customWidth="1"/>
  </cols>
  <sheetData>
    <row r="1" spans="1:3" ht="15.75">
      <c r="A1" s="120" t="s">
        <v>0</v>
      </c>
      <c r="B1" s="120"/>
      <c r="C1" s="120"/>
    </row>
    <row r="2" spans="1:3" ht="15.75">
      <c r="A2" s="120" t="s">
        <v>261</v>
      </c>
      <c r="B2" s="120"/>
      <c r="C2" s="120"/>
    </row>
    <row r="3" spans="1:3" ht="9.75" customHeight="1">
      <c r="A3" s="2"/>
      <c r="B3" s="2"/>
      <c r="C3" s="2"/>
    </row>
    <row r="4" spans="1:3" ht="13.5" thickBot="1">
      <c r="A4" s="3" t="s">
        <v>1</v>
      </c>
      <c r="B4" s="4" t="s">
        <v>2</v>
      </c>
      <c r="C4" s="4"/>
    </row>
    <row r="5" spans="1:3" ht="9.75" customHeight="1" thickTop="1">
      <c r="A5" s="2"/>
      <c r="B5" s="5"/>
      <c r="C5" s="5"/>
    </row>
    <row r="6" spans="1:3" ht="12.75">
      <c r="A6" s="6" t="s">
        <v>3</v>
      </c>
      <c r="B6" s="7"/>
      <c r="C6" s="7"/>
    </row>
    <row r="7" spans="1:3" ht="12.75">
      <c r="A7" s="8"/>
      <c r="B7" s="9" t="s">
        <v>4</v>
      </c>
      <c r="C7" s="9"/>
    </row>
    <row r="8" spans="1:3" ht="12.75">
      <c r="A8" s="10">
        <v>1</v>
      </c>
      <c r="B8" s="11" t="s">
        <v>5</v>
      </c>
      <c r="C8" s="11" t="s">
        <v>6</v>
      </c>
    </row>
    <row r="9" spans="1:3" ht="12.75">
      <c r="A9" s="10">
        <f>A8+1</f>
        <v>2</v>
      </c>
      <c r="B9" s="12" t="s">
        <v>7</v>
      </c>
      <c r="C9" s="11" t="s">
        <v>8</v>
      </c>
    </row>
    <row r="10" spans="1:3" ht="12.75">
      <c r="A10" s="10">
        <v>3</v>
      </c>
      <c r="B10" s="13" t="s">
        <v>9</v>
      </c>
      <c r="C10" s="11" t="s">
        <v>8</v>
      </c>
    </row>
    <row r="11" spans="1:3" ht="12.75">
      <c r="A11" s="10">
        <f>+A10+1</f>
        <v>4</v>
      </c>
      <c r="B11" s="11" t="s">
        <v>10</v>
      </c>
      <c r="C11" s="11" t="s">
        <v>8</v>
      </c>
    </row>
    <row r="12" spans="1:3" ht="12.75">
      <c r="A12" s="10">
        <f>A11+1</f>
        <v>5</v>
      </c>
      <c r="B12" s="14" t="s">
        <v>11</v>
      </c>
      <c r="C12" s="11" t="s">
        <v>8</v>
      </c>
    </row>
    <row r="13" spans="1:4" ht="12.75">
      <c r="A13" s="10">
        <f>A12+1</f>
        <v>6</v>
      </c>
      <c r="B13" s="14" t="s">
        <v>12</v>
      </c>
      <c r="C13" s="11" t="s">
        <v>8</v>
      </c>
      <c r="D13" s="14"/>
    </row>
    <row r="14" spans="1:4" ht="15.75" thickBot="1">
      <c r="A14" s="10">
        <f>A13+1</f>
        <v>7</v>
      </c>
      <c r="B14" s="15" t="s">
        <v>13</v>
      </c>
      <c r="C14" s="16" t="s">
        <v>8</v>
      </c>
      <c r="D14" s="17">
        <v>7</v>
      </c>
    </row>
    <row r="15" spans="1:3" ht="9.75" customHeight="1" thickTop="1">
      <c r="A15" s="2"/>
      <c r="B15" s="18"/>
      <c r="C15" s="2"/>
    </row>
    <row r="16" spans="1:3" ht="12.75">
      <c r="A16" s="2"/>
      <c r="B16" s="18" t="s">
        <v>14</v>
      </c>
      <c r="C16" s="2"/>
    </row>
    <row r="17" spans="1:3" ht="12.75">
      <c r="A17" s="2">
        <f>+A14+1</f>
        <v>8</v>
      </c>
      <c r="B17" s="19" t="s">
        <v>262</v>
      </c>
      <c r="C17" s="20" t="s">
        <v>15</v>
      </c>
    </row>
    <row r="18" spans="1:3" ht="12.75">
      <c r="A18" s="22">
        <f aca="true" t="shared" si="0" ref="A18:A27">+A17+1</f>
        <v>9</v>
      </c>
      <c r="B18" t="s">
        <v>17</v>
      </c>
      <c r="C18" s="21" t="s">
        <v>15</v>
      </c>
    </row>
    <row r="19" spans="1:3" ht="12.75">
      <c r="A19" s="22">
        <f t="shared" si="0"/>
        <v>10</v>
      </c>
      <c r="B19" s="23" t="s">
        <v>18</v>
      </c>
      <c r="C19" s="21" t="s">
        <v>15</v>
      </c>
    </row>
    <row r="20" spans="1:3" ht="12.75">
      <c r="A20" s="22">
        <f t="shared" si="0"/>
        <v>11</v>
      </c>
      <c r="B20" s="23" t="s">
        <v>19</v>
      </c>
      <c r="C20" s="21" t="s">
        <v>15</v>
      </c>
    </row>
    <row r="21" spans="1:3" ht="12.75">
      <c r="A21" s="22">
        <f t="shared" si="0"/>
        <v>12</v>
      </c>
      <c r="B21" s="14" t="s">
        <v>288</v>
      </c>
      <c r="C21" s="21" t="s">
        <v>15</v>
      </c>
    </row>
    <row r="22" spans="1:3" ht="12.75">
      <c r="A22" s="22">
        <f t="shared" si="0"/>
        <v>13</v>
      </c>
      <c r="B22" s="43" t="s">
        <v>289</v>
      </c>
      <c r="C22" s="21" t="s">
        <v>15</v>
      </c>
    </row>
    <row r="23" spans="1:3" ht="12.75">
      <c r="A23" s="22">
        <f t="shared" si="0"/>
        <v>14</v>
      </c>
      <c r="B23" s="20" t="s">
        <v>20</v>
      </c>
      <c r="C23" s="11" t="s">
        <v>21</v>
      </c>
    </row>
    <row r="24" spans="1:3" ht="12.75">
      <c r="A24" s="22">
        <f t="shared" si="0"/>
        <v>15</v>
      </c>
      <c r="B24" s="11" t="s">
        <v>22</v>
      </c>
      <c r="C24" s="11" t="s">
        <v>21</v>
      </c>
    </row>
    <row r="25" spans="1:3" ht="12.75">
      <c r="A25" s="22">
        <f t="shared" si="0"/>
        <v>16</v>
      </c>
      <c r="B25" s="23" t="s">
        <v>313</v>
      </c>
      <c r="C25" s="14" t="s">
        <v>21</v>
      </c>
    </row>
    <row r="26" spans="1:3" ht="12.75">
      <c r="A26" s="22">
        <f t="shared" si="0"/>
        <v>17</v>
      </c>
      <c r="B26" s="24" t="s">
        <v>23</v>
      </c>
      <c r="C26" s="11" t="s">
        <v>21</v>
      </c>
    </row>
    <row r="27" spans="1:4" ht="15.75" thickBot="1">
      <c r="A27" s="22">
        <f t="shared" si="0"/>
        <v>18</v>
      </c>
      <c r="B27" s="25" t="s">
        <v>24</v>
      </c>
      <c r="C27" s="26" t="s">
        <v>21</v>
      </c>
      <c r="D27" s="17">
        <f>18-8+1</f>
        <v>11</v>
      </c>
    </row>
    <row r="28" spans="1:3" ht="9.75" customHeight="1" thickTop="1">
      <c r="A28" s="2"/>
      <c r="B28" s="18"/>
      <c r="C28" s="2"/>
    </row>
    <row r="29" spans="1:3" ht="12.75">
      <c r="A29" s="2"/>
      <c r="B29" s="9" t="s">
        <v>25</v>
      </c>
      <c r="C29" s="2"/>
    </row>
    <row r="30" spans="1:3" ht="12.75">
      <c r="A30" s="2">
        <f>+A27+1</f>
        <v>19</v>
      </c>
      <c r="B30" s="2" t="s">
        <v>26</v>
      </c>
      <c r="C30" s="20" t="s">
        <v>27</v>
      </c>
    </row>
    <row r="31" spans="1:3" ht="12.75">
      <c r="A31" s="2">
        <f aca="true" t="shared" si="1" ref="A31:A37">+A30+1</f>
        <v>20</v>
      </c>
      <c r="B31" t="s">
        <v>28</v>
      </c>
      <c r="C31" s="20" t="s">
        <v>29</v>
      </c>
    </row>
    <row r="32" spans="1:3" ht="12.75">
      <c r="A32" s="2">
        <f t="shared" si="1"/>
        <v>21</v>
      </c>
      <c r="B32" s="27" t="s">
        <v>263</v>
      </c>
      <c r="C32" s="21" t="s">
        <v>30</v>
      </c>
    </row>
    <row r="33" spans="1:3" ht="12.75">
      <c r="A33" s="2">
        <f t="shared" si="1"/>
        <v>22</v>
      </c>
      <c r="B33" s="19" t="s">
        <v>31</v>
      </c>
      <c r="C33" s="20" t="s">
        <v>32</v>
      </c>
    </row>
    <row r="34" spans="1:3" ht="12.75">
      <c r="A34" s="2">
        <f t="shared" si="1"/>
        <v>23</v>
      </c>
      <c r="B34" s="21" t="s">
        <v>33</v>
      </c>
      <c r="C34" s="28" t="s">
        <v>34</v>
      </c>
    </row>
    <row r="35" spans="1:3" ht="12.75">
      <c r="A35" s="2">
        <f t="shared" si="1"/>
        <v>24</v>
      </c>
      <c r="B35" s="28" t="s">
        <v>35</v>
      </c>
      <c r="C35" s="28" t="s">
        <v>34</v>
      </c>
    </row>
    <row r="36" spans="1:3" ht="12.75">
      <c r="A36" s="2">
        <f t="shared" si="1"/>
        <v>25</v>
      </c>
      <c r="B36" s="14" t="s">
        <v>315</v>
      </c>
      <c r="C36" s="14" t="s">
        <v>74</v>
      </c>
    </row>
    <row r="37" spans="1:4" ht="15.75" thickBot="1">
      <c r="A37" s="2">
        <f t="shared" si="1"/>
        <v>26</v>
      </c>
      <c r="B37" s="15" t="s">
        <v>36</v>
      </c>
      <c r="C37" s="29" t="s">
        <v>37</v>
      </c>
      <c r="D37" s="17">
        <f>26-19+1</f>
        <v>8</v>
      </c>
    </row>
    <row r="38" spans="1:3" ht="9.75" customHeight="1" thickTop="1">
      <c r="A38" s="2"/>
      <c r="B38" s="23"/>
      <c r="C38" s="21"/>
    </row>
    <row r="39" spans="1:3" ht="12.75">
      <c r="A39" s="2"/>
      <c r="B39" s="9" t="s">
        <v>38</v>
      </c>
      <c r="C39" s="2"/>
    </row>
    <row r="40" spans="1:4" ht="13.5" thickBot="1">
      <c r="A40" s="2">
        <f>+A37+1</f>
        <v>27</v>
      </c>
      <c r="B40" s="16" t="s">
        <v>39</v>
      </c>
      <c r="C40" s="16" t="s">
        <v>21</v>
      </c>
      <c r="D40" s="1">
        <v>1</v>
      </c>
    </row>
    <row r="41" ht="9.75" customHeight="1" thickTop="1">
      <c r="A41" s="2" t="s">
        <v>40</v>
      </c>
    </row>
    <row r="42" spans="1:3" ht="12.75">
      <c r="A42" s="2"/>
      <c r="B42" s="9" t="s">
        <v>41</v>
      </c>
      <c r="C42" s="2"/>
    </row>
    <row r="43" spans="1:3" ht="12.75">
      <c r="A43" s="30">
        <f>+A40+1</f>
        <v>28</v>
      </c>
      <c r="B43" t="s">
        <v>264</v>
      </c>
      <c r="C43" s="30" t="s">
        <v>42</v>
      </c>
    </row>
    <row r="44" spans="1:3" ht="12.75">
      <c r="A44" s="30">
        <f>+A43+1</f>
        <v>29</v>
      </c>
      <c r="B44" s="2" t="s">
        <v>266</v>
      </c>
      <c r="C44" s="2" t="s">
        <v>44</v>
      </c>
    </row>
    <row r="45" spans="1:3" ht="12.75">
      <c r="A45" s="30">
        <f aca="true" t="shared" si="2" ref="A45:A53">+A44+1</f>
        <v>30</v>
      </c>
      <c r="B45" s="69" t="s">
        <v>329</v>
      </c>
      <c r="C45" s="70" t="s">
        <v>330</v>
      </c>
    </row>
    <row r="46" spans="1:3" ht="12.75">
      <c r="A46" s="30">
        <f t="shared" si="2"/>
        <v>31</v>
      </c>
      <c r="B46" t="s">
        <v>45</v>
      </c>
      <c r="C46" s="20" t="s">
        <v>46</v>
      </c>
    </row>
    <row r="47" spans="1:3" ht="12.75">
      <c r="A47" s="30">
        <f t="shared" si="2"/>
        <v>32</v>
      </c>
      <c r="B47" t="s">
        <v>47</v>
      </c>
      <c r="C47" s="2" t="s">
        <v>46</v>
      </c>
    </row>
    <row r="48" spans="1:3" ht="12.75">
      <c r="A48" s="30">
        <f t="shared" si="2"/>
        <v>33</v>
      </c>
      <c r="B48" s="31" t="s">
        <v>48</v>
      </c>
      <c r="C48" s="21" t="s">
        <v>46</v>
      </c>
    </row>
    <row r="49" spans="1:3" ht="12.75">
      <c r="A49" s="30">
        <f t="shared" si="2"/>
        <v>34</v>
      </c>
      <c r="B49" t="s">
        <v>49</v>
      </c>
      <c r="C49" s="2" t="s">
        <v>21</v>
      </c>
    </row>
    <row r="50" spans="1:4" ht="12.75">
      <c r="A50" s="73" t="s">
        <v>40</v>
      </c>
      <c r="B50" s="68" t="s">
        <v>50</v>
      </c>
      <c r="C50" s="71" t="s">
        <v>332</v>
      </c>
      <c r="D50" s="72"/>
    </row>
    <row r="51" spans="1:3" ht="12.75">
      <c r="A51" s="30">
        <f>+A49+1</f>
        <v>35</v>
      </c>
      <c r="B51" s="23" t="s">
        <v>54</v>
      </c>
      <c r="C51" s="23" t="s">
        <v>55</v>
      </c>
    </row>
    <row r="52" spans="1:3" ht="12.75">
      <c r="A52" s="30">
        <f t="shared" si="2"/>
        <v>36</v>
      </c>
      <c r="B52" s="69" t="s">
        <v>331</v>
      </c>
      <c r="C52" s="23" t="s">
        <v>55</v>
      </c>
    </row>
    <row r="53" spans="1:4" ht="13.5" thickBot="1">
      <c r="A53" s="30">
        <f t="shared" si="2"/>
        <v>37</v>
      </c>
      <c r="B53" s="34" t="s">
        <v>52</v>
      </c>
      <c r="C53" s="16" t="s">
        <v>53</v>
      </c>
      <c r="D53" s="1">
        <f>37-28+1</f>
        <v>10</v>
      </c>
    </row>
    <row r="54" spans="1:3" ht="9.75" customHeight="1" thickTop="1">
      <c r="A54" s="2"/>
      <c r="B54" s="18"/>
      <c r="C54" s="2"/>
    </row>
    <row r="55" spans="1:3" ht="12.75">
      <c r="A55" s="2"/>
      <c r="B55" s="9" t="s">
        <v>56</v>
      </c>
      <c r="C55" s="2"/>
    </row>
    <row r="56" spans="1:3" ht="12.75">
      <c r="A56" s="2">
        <f>+A53+1</f>
        <v>38</v>
      </c>
      <c r="B56" s="27" t="s">
        <v>57</v>
      </c>
      <c r="C56" s="2" t="s">
        <v>58</v>
      </c>
    </row>
    <row r="57" spans="1:3" ht="12.75">
      <c r="A57" s="2">
        <f aca="true" t="shared" si="3" ref="A57:A81">+A56+1</f>
        <v>39</v>
      </c>
      <c r="B57" s="11" t="s">
        <v>59</v>
      </c>
      <c r="C57" s="2" t="s">
        <v>60</v>
      </c>
    </row>
    <row r="58" spans="1:3" ht="12.75">
      <c r="A58" s="2">
        <f t="shared" si="3"/>
        <v>40</v>
      </c>
      <c r="B58" s="27" t="s">
        <v>61</v>
      </c>
      <c r="C58" s="27" t="s">
        <v>62</v>
      </c>
    </row>
    <row r="59" spans="1:3" ht="12.75">
      <c r="A59" s="2">
        <f t="shared" si="3"/>
        <v>41</v>
      </c>
      <c r="B59" s="27" t="s">
        <v>63</v>
      </c>
      <c r="C59" s="27" t="s">
        <v>64</v>
      </c>
    </row>
    <row r="60" spans="1:3" ht="12.75">
      <c r="A60" s="2">
        <f t="shared" si="3"/>
        <v>42</v>
      </c>
      <c r="B60" s="27" t="s">
        <v>65</v>
      </c>
      <c r="C60" s="27" t="s">
        <v>66</v>
      </c>
    </row>
    <row r="61" spans="1:3" ht="12.75">
      <c r="A61" s="2">
        <f t="shared" si="3"/>
        <v>43</v>
      </c>
      <c r="B61" s="2" t="s">
        <v>67</v>
      </c>
      <c r="C61" s="21" t="s">
        <v>68</v>
      </c>
    </row>
    <row r="62" spans="1:3" ht="12.75">
      <c r="A62" s="2">
        <f t="shared" si="3"/>
        <v>44</v>
      </c>
      <c r="B62" s="14" t="s">
        <v>69</v>
      </c>
      <c r="C62" s="21" t="s">
        <v>68</v>
      </c>
    </row>
    <row r="63" spans="1:3" ht="12.75">
      <c r="A63" s="2">
        <f t="shared" si="3"/>
        <v>45</v>
      </c>
      <c r="B63" s="2" t="s">
        <v>267</v>
      </c>
      <c r="C63" s="2" t="s">
        <v>70</v>
      </c>
    </row>
    <row r="64" spans="1:3" ht="12.75">
      <c r="A64" s="2">
        <f t="shared" si="3"/>
        <v>46</v>
      </c>
      <c r="B64" t="s">
        <v>71</v>
      </c>
      <c r="C64" s="21" t="s">
        <v>68</v>
      </c>
    </row>
    <row r="65" spans="1:3" ht="12.75">
      <c r="A65" s="2">
        <f t="shared" si="3"/>
        <v>47</v>
      </c>
      <c r="B65" s="19" t="s">
        <v>72</v>
      </c>
      <c r="C65" s="21" t="s">
        <v>68</v>
      </c>
    </row>
    <row r="66" spans="1:3" ht="12.75">
      <c r="A66" s="2">
        <f t="shared" si="3"/>
        <v>48</v>
      </c>
      <c r="B66" s="14" t="s">
        <v>73</v>
      </c>
      <c r="C66" s="23" t="s">
        <v>74</v>
      </c>
    </row>
    <row r="67" spans="1:3" ht="12.75">
      <c r="A67" s="2">
        <f t="shared" si="3"/>
        <v>49</v>
      </c>
      <c r="B67" s="14" t="s">
        <v>75</v>
      </c>
      <c r="C67" s="23" t="s">
        <v>74</v>
      </c>
    </row>
    <row r="68" spans="1:3" ht="12.75">
      <c r="A68" s="2">
        <f t="shared" si="3"/>
        <v>50</v>
      </c>
      <c r="B68" s="2" t="s">
        <v>76</v>
      </c>
      <c r="C68" s="2" t="s">
        <v>77</v>
      </c>
    </row>
    <row r="69" spans="1:3" ht="12.75">
      <c r="A69" s="2">
        <f t="shared" si="3"/>
        <v>51</v>
      </c>
      <c r="B69" s="23" t="s">
        <v>78</v>
      </c>
      <c r="C69" s="11" t="s">
        <v>77</v>
      </c>
    </row>
    <row r="70" spans="1:3" ht="12.75">
      <c r="A70" s="2">
        <f t="shared" si="3"/>
        <v>52</v>
      </c>
      <c r="B70" s="19" t="s">
        <v>81</v>
      </c>
      <c r="C70" s="28" t="s">
        <v>82</v>
      </c>
    </row>
    <row r="71" spans="1:3" ht="12.75">
      <c r="A71" s="2">
        <f t="shared" si="3"/>
        <v>53</v>
      </c>
      <c r="B71" s="23" t="s">
        <v>290</v>
      </c>
      <c r="C71" s="28" t="s">
        <v>82</v>
      </c>
    </row>
    <row r="72" spans="1:3" ht="12.75">
      <c r="A72" s="2">
        <f t="shared" si="3"/>
        <v>54</v>
      </c>
      <c r="B72" s="2" t="s">
        <v>83</v>
      </c>
      <c r="C72" s="2" t="s">
        <v>84</v>
      </c>
    </row>
    <row r="73" spans="1:3" ht="12.75">
      <c r="A73" s="2">
        <f t="shared" si="3"/>
        <v>55</v>
      </c>
      <c r="B73" s="2" t="s">
        <v>85</v>
      </c>
      <c r="C73" s="2" t="s">
        <v>84</v>
      </c>
    </row>
    <row r="74" spans="1:3" ht="12.75">
      <c r="A74" s="2">
        <f t="shared" si="3"/>
        <v>56</v>
      </c>
      <c r="B74" s="2" t="s">
        <v>86</v>
      </c>
      <c r="C74" s="2" t="s">
        <v>87</v>
      </c>
    </row>
    <row r="75" spans="1:3" ht="12.75">
      <c r="A75" s="2">
        <f t="shared" si="3"/>
        <v>57</v>
      </c>
      <c r="B75" s="19" t="s">
        <v>88</v>
      </c>
      <c r="C75" s="2" t="s">
        <v>96</v>
      </c>
    </row>
    <row r="76" spans="1:3" ht="12.75">
      <c r="A76" s="2">
        <f t="shared" si="3"/>
        <v>58</v>
      </c>
      <c r="B76" s="19" t="s">
        <v>90</v>
      </c>
      <c r="C76" s="2" t="s">
        <v>96</v>
      </c>
    </row>
    <row r="77" spans="1:3" ht="12.75">
      <c r="A77" s="2">
        <f t="shared" si="3"/>
        <v>59</v>
      </c>
      <c r="B77" s="14" t="s">
        <v>95</v>
      </c>
      <c r="C77" s="11" t="s">
        <v>96</v>
      </c>
    </row>
    <row r="78" spans="1:3" ht="12.75">
      <c r="A78" s="2">
        <f t="shared" si="3"/>
        <v>60</v>
      </c>
      <c r="B78" s="2" t="s">
        <v>91</v>
      </c>
      <c r="C78" s="2" t="s">
        <v>92</v>
      </c>
    </row>
    <row r="79" spans="1:3" ht="12.75">
      <c r="A79" s="2">
        <f t="shared" si="3"/>
        <v>61</v>
      </c>
      <c r="B79" t="s">
        <v>93</v>
      </c>
      <c r="C79" s="2" t="s">
        <v>92</v>
      </c>
    </row>
    <row r="80" spans="1:3" ht="12.75">
      <c r="A80" s="2">
        <f t="shared" si="3"/>
        <v>62</v>
      </c>
      <c r="B80" s="31" t="s">
        <v>94</v>
      </c>
      <c r="C80" s="2" t="s">
        <v>92</v>
      </c>
    </row>
    <row r="81" spans="1:4" ht="15.75" thickBot="1">
      <c r="A81" s="2">
        <f t="shared" si="3"/>
        <v>63</v>
      </c>
      <c r="B81" s="32" t="s">
        <v>291</v>
      </c>
      <c r="C81" s="16" t="s">
        <v>92</v>
      </c>
      <c r="D81" s="17">
        <f>63-38+1</f>
        <v>26</v>
      </c>
    </row>
    <row r="82" spans="1:3" ht="13.5" thickTop="1">
      <c r="A82" s="2"/>
      <c r="B82" s="18"/>
      <c r="C82" s="2"/>
    </row>
    <row r="83" spans="1:3" ht="12.75">
      <c r="A83" s="2"/>
      <c r="B83" s="9" t="s">
        <v>97</v>
      </c>
      <c r="C83" s="2"/>
    </row>
    <row r="84" spans="1:3" ht="12.75">
      <c r="A84" s="2">
        <f>+A81+1</f>
        <v>64</v>
      </c>
      <c r="B84" s="27" t="s">
        <v>98</v>
      </c>
      <c r="C84" s="27" t="s">
        <v>99</v>
      </c>
    </row>
    <row r="85" spans="1:3" ht="12.75">
      <c r="A85" s="2">
        <f aca="true" t="shared" si="4" ref="A85:A92">+A84+1</f>
        <v>65</v>
      </c>
      <c r="B85" s="2" t="s">
        <v>100</v>
      </c>
      <c r="C85" s="2" t="s">
        <v>101</v>
      </c>
    </row>
    <row r="86" spans="1:3" ht="12.75">
      <c r="A86" s="2">
        <f t="shared" si="4"/>
        <v>66</v>
      </c>
      <c r="B86" s="68" t="s">
        <v>102</v>
      </c>
      <c r="C86" s="68" t="s">
        <v>103</v>
      </c>
    </row>
    <row r="87" spans="1:3" ht="12.75">
      <c r="A87" s="2">
        <f t="shared" si="4"/>
        <v>67</v>
      </c>
      <c r="B87" s="69" t="s">
        <v>334</v>
      </c>
      <c r="C87" s="70" t="s">
        <v>335</v>
      </c>
    </row>
    <row r="88" spans="1:3" ht="12.75">
      <c r="A88" s="2">
        <f t="shared" si="4"/>
        <v>68</v>
      </c>
      <c r="B88" s="68" t="s">
        <v>269</v>
      </c>
      <c r="C88" s="68" t="s">
        <v>105</v>
      </c>
    </row>
    <row r="89" spans="1:3" ht="12.75">
      <c r="A89" s="2">
        <f t="shared" si="4"/>
        <v>69</v>
      </c>
      <c r="B89" t="s">
        <v>106</v>
      </c>
      <c r="C89" s="28" t="s">
        <v>105</v>
      </c>
    </row>
    <row r="90" spans="1:3" ht="12.75">
      <c r="A90" s="2">
        <f t="shared" si="4"/>
        <v>70</v>
      </c>
      <c r="B90" t="s">
        <v>107</v>
      </c>
      <c r="C90" s="28" t="s">
        <v>105</v>
      </c>
    </row>
    <row r="91" spans="1:3" ht="12.75">
      <c r="A91" s="2">
        <f t="shared" si="4"/>
        <v>71</v>
      </c>
      <c r="B91" s="69" t="s">
        <v>333</v>
      </c>
      <c r="C91" s="28" t="s">
        <v>105</v>
      </c>
    </row>
    <row r="92" spans="1:4" ht="15.75" thickBot="1">
      <c r="A92" s="2">
        <f t="shared" si="4"/>
        <v>72</v>
      </c>
      <c r="B92" s="32" t="s">
        <v>108</v>
      </c>
      <c r="C92" s="16" t="s">
        <v>21</v>
      </c>
      <c r="D92" s="17">
        <f>72-64+1</f>
        <v>9</v>
      </c>
    </row>
    <row r="93" spans="1:3" ht="9.75" customHeight="1" thickTop="1">
      <c r="A93" s="2"/>
      <c r="C93" s="2"/>
    </row>
    <row r="94" spans="1:3" ht="12.75">
      <c r="A94" s="2"/>
      <c r="B94" s="9" t="s">
        <v>109</v>
      </c>
      <c r="C94" s="2"/>
    </row>
    <row r="95" spans="1:3" ht="12.75">
      <c r="A95" s="2">
        <f>A92+1</f>
        <v>73</v>
      </c>
      <c r="B95" s="2" t="s">
        <v>110</v>
      </c>
      <c r="C95" s="2" t="s">
        <v>111</v>
      </c>
    </row>
    <row r="96" spans="1:3" ht="12.75">
      <c r="A96" s="2">
        <f aca="true" t="shared" si="5" ref="A96:A101">+A95+1</f>
        <v>74</v>
      </c>
      <c r="B96" s="2" t="s">
        <v>112</v>
      </c>
      <c r="C96" s="2" t="s">
        <v>113</v>
      </c>
    </row>
    <row r="97" spans="1:3" ht="12.75">
      <c r="A97" s="2">
        <f t="shared" si="5"/>
        <v>75</v>
      </c>
      <c r="B97" s="11" t="s">
        <v>114</v>
      </c>
      <c r="C97" s="11" t="s">
        <v>105</v>
      </c>
    </row>
    <row r="98" spans="1:3" ht="12.75">
      <c r="A98" s="2">
        <f t="shared" si="5"/>
        <v>76</v>
      </c>
      <c r="B98" s="24" t="s">
        <v>115</v>
      </c>
      <c r="C98" s="21" t="s">
        <v>116</v>
      </c>
    </row>
    <row r="99" spans="1:3" ht="12.75">
      <c r="A99" s="2">
        <f t="shared" si="5"/>
        <v>77</v>
      </c>
      <c r="B99" s="24" t="s">
        <v>117</v>
      </c>
      <c r="C99" s="21" t="s">
        <v>116</v>
      </c>
    </row>
    <row r="100" spans="1:3" ht="12.75">
      <c r="A100" s="2">
        <f t="shared" si="5"/>
        <v>78</v>
      </c>
      <c r="B100" s="11" t="s">
        <v>118</v>
      </c>
      <c r="C100" s="11" t="s">
        <v>21</v>
      </c>
    </row>
    <row r="101" spans="1:4" ht="15.75" thickBot="1">
      <c r="A101" s="2">
        <f t="shared" si="5"/>
        <v>79</v>
      </c>
      <c r="B101" s="15" t="s">
        <v>119</v>
      </c>
      <c r="C101" s="16" t="s">
        <v>74</v>
      </c>
      <c r="D101" s="17">
        <f>74-68+1</f>
        <v>7</v>
      </c>
    </row>
    <row r="102" spans="1:3" ht="9.75" customHeight="1" thickTop="1">
      <c r="A102" s="11"/>
      <c r="B102" s="2"/>
      <c r="C102" s="2"/>
    </row>
    <row r="103" spans="1:3" ht="12.75">
      <c r="A103" s="11"/>
      <c r="B103" s="9" t="s">
        <v>120</v>
      </c>
      <c r="C103" s="2"/>
    </row>
    <row r="104" spans="1:3" ht="12.75">
      <c r="A104" s="11">
        <f>+A101+1</f>
        <v>80</v>
      </c>
      <c r="B104" s="2" t="s">
        <v>121</v>
      </c>
      <c r="C104" s="2" t="s">
        <v>122</v>
      </c>
    </row>
    <row r="105" spans="1:3" ht="12.75">
      <c r="A105" s="11">
        <f aca="true" t="shared" si="6" ref="A105:A112">+A104+1</f>
        <v>81</v>
      </c>
      <c r="B105" s="2" t="s">
        <v>123</v>
      </c>
      <c r="C105" s="2" t="s">
        <v>124</v>
      </c>
    </row>
    <row r="106" spans="1:3" ht="12.75">
      <c r="A106" s="11">
        <f t="shared" si="6"/>
        <v>82</v>
      </c>
      <c r="B106" s="11" t="s">
        <v>1070</v>
      </c>
      <c r="C106" s="11" t="s">
        <v>125</v>
      </c>
    </row>
    <row r="107" spans="1:3" ht="12.75">
      <c r="A107" s="11">
        <f t="shared" si="6"/>
        <v>83</v>
      </c>
      <c r="B107" s="2" t="s">
        <v>126</v>
      </c>
      <c r="C107" s="2" t="s">
        <v>127</v>
      </c>
    </row>
    <row r="108" spans="1:3" ht="12.75">
      <c r="A108" s="11">
        <f t="shared" si="6"/>
        <v>84</v>
      </c>
      <c r="B108" s="14" t="s">
        <v>128</v>
      </c>
      <c r="C108" s="20" t="s">
        <v>129</v>
      </c>
    </row>
    <row r="109" spans="1:3" ht="12.75">
      <c r="A109" s="11">
        <f t="shared" si="6"/>
        <v>85</v>
      </c>
      <c r="B109" s="11" t="s">
        <v>130</v>
      </c>
      <c r="C109" s="11" t="s">
        <v>131</v>
      </c>
    </row>
    <row r="110" spans="1:3" ht="12.75">
      <c r="A110" s="11">
        <f t="shared" si="6"/>
        <v>86</v>
      </c>
      <c r="B110" s="69" t="s">
        <v>336</v>
      </c>
      <c r="C110" s="11" t="s">
        <v>131</v>
      </c>
    </row>
    <row r="111" spans="1:3" ht="12.75">
      <c r="A111" s="11">
        <f t="shared" si="6"/>
        <v>87</v>
      </c>
      <c r="B111" s="69" t="s">
        <v>337</v>
      </c>
      <c r="C111" s="11" t="s">
        <v>131</v>
      </c>
    </row>
    <row r="112" spans="1:4" ht="15.75" thickBot="1">
      <c r="A112" s="11">
        <f t="shared" si="6"/>
        <v>88</v>
      </c>
      <c r="B112" s="34" t="s">
        <v>132</v>
      </c>
      <c r="C112" s="16" t="s">
        <v>21</v>
      </c>
      <c r="D112" s="17">
        <f>88-80+1</f>
        <v>9</v>
      </c>
    </row>
    <row r="113" spans="1:3" ht="9.75" customHeight="1" thickTop="1">
      <c r="A113" s="2"/>
      <c r="C113" s="2"/>
    </row>
    <row r="114" spans="1:3" ht="12.75">
      <c r="A114" s="2"/>
      <c r="B114" s="9" t="s">
        <v>133</v>
      </c>
      <c r="C114" s="2"/>
    </row>
    <row r="115" spans="1:3" ht="12.75">
      <c r="A115" s="2">
        <f>+A112+1</f>
        <v>89</v>
      </c>
      <c r="B115" s="21" t="s">
        <v>134</v>
      </c>
      <c r="C115" s="2" t="s">
        <v>135</v>
      </c>
    </row>
    <row r="116" spans="1:3" ht="12.75">
      <c r="A116" s="2">
        <f>+A115+1</f>
        <v>90</v>
      </c>
      <c r="B116" s="2" t="s">
        <v>137</v>
      </c>
      <c r="C116" s="2" t="s">
        <v>46</v>
      </c>
    </row>
    <row r="117" spans="1:3" ht="12.75">
      <c r="A117" s="2">
        <f aca="true" t="shared" si="7" ref="A117:A128">A116+1</f>
        <v>91</v>
      </c>
      <c r="B117" t="s">
        <v>270</v>
      </c>
      <c r="C117" s="2" t="s">
        <v>46</v>
      </c>
    </row>
    <row r="118" spans="1:3" ht="12.75">
      <c r="A118" s="2">
        <f t="shared" si="7"/>
        <v>92</v>
      </c>
      <c r="B118" s="2" t="s">
        <v>138</v>
      </c>
      <c r="C118" s="2" t="s">
        <v>46</v>
      </c>
    </row>
    <row r="119" spans="1:3" ht="12.75">
      <c r="A119" s="2">
        <f t="shared" si="7"/>
        <v>93</v>
      </c>
      <c r="B119" s="19" t="s">
        <v>139</v>
      </c>
      <c r="C119" s="20" t="s">
        <v>46</v>
      </c>
    </row>
    <row r="120" spans="1:3" ht="12.75">
      <c r="A120" s="2">
        <f t="shared" si="7"/>
        <v>94</v>
      </c>
      <c r="B120" s="14" t="s">
        <v>140</v>
      </c>
      <c r="C120" s="23" t="s">
        <v>46</v>
      </c>
    </row>
    <row r="121" spans="1:3" ht="12.75">
      <c r="A121" s="2">
        <f t="shared" si="7"/>
        <v>95</v>
      </c>
      <c r="B121" s="14" t="s">
        <v>141</v>
      </c>
      <c r="C121" s="23" t="s">
        <v>46</v>
      </c>
    </row>
    <row r="122" spans="1:3" ht="12.75">
      <c r="A122" s="2">
        <f t="shared" si="7"/>
        <v>96</v>
      </c>
      <c r="B122" s="69" t="s">
        <v>338</v>
      </c>
      <c r="C122" s="23" t="s">
        <v>46</v>
      </c>
    </row>
    <row r="123" spans="1:3" ht="12.75">
      <c r="A123" s="2">
        <f t="shared" si="7"/>
        <v>97</v>
      </c>
      <c r="B123" s="24" t="s">
        <v>142</v>
      </c>
      <c r="C123" s="36" t="s">
        <v>143</v>
      </c>
    </row>
    <row r="124" spans="1:3" ht="12.75">
      <c r="A124" s="2">
        <f t="shared" si="7"/>
        <v>98</v>
      </c>
      <c r="B124" s="31" t="s">
        <v>144</v>
      </c>
      <c r="C124" s="23" t="s">
        <v>46</v>
      </c>
    </row>
    <row r="125" spans="1:3" ht="12.75">
      <c r="A125" s="2">
        <f t="shared" si="7"/>
        <v>99</v>
      </c>
      <c r="B125" s="77" t="s">
        <v>146</v>
      </c>
      <c r="C125" s="61" t="s">
        <v>346</v>
      </c>
    </row>
    <row r="126" spans="1:3" ht="12.75">
      <c r="A126" s="2">
        <f t="shared" si="7"/>
        <v>100</v>
      </c>
      <c r="B126" s="31" t="s">
        <v>148</v>
      </c>
      <c r="C126" s="20" t="s">
        <v>147</v>
      </c>
    </row>
    <row r="127" spans="1:3" ht="12.75">
      <c r="A127" s="2">
        <f t="shared" si="7"/>
        <v>101</v>
      </c>
      <c r="B127" s="11" t="s">
        <v>149</v>
      </c>
      <c r="C127" s="11" t="s">
        <v>272</v>
      </c>
    </row>
    <row r="128" spans="1:4" ht="15.75" thickBot="1">
      <c r="A128" s="2">
        <f t="shared" si="7"/>
        <v>102</v>
      </c>
      <c r="B128" s="54" t="s">
        <v>296</v>
      </c>
      <c r="C128" s="16" t="s">
        <v>21</v>
      </c>
      <c r="D128" s="17">
        <f>102-89+1</f>
        <v>14</v>
      </c>
    </row>
    <row r="129" ht="13.5" thickTop="1">
      <c r="A129" s="2"/>
    </row>
    <row r="130" spans="1:3" ht="12.75">
      <c r="A130" s="2" t="s">
        <v>40</v>
      </c>
      <c r="B130" s="37" t="s">
        <v>150</v>
      </c>
      <c r="C130" s="2"/>
    </row>
    <row r="131" spans="1:3" ht="12.75">
      <c r="A131" s="2">
        <f>+A128+1</f>
        <v>103</v>
      </c>
      <c r="B131" s="2" t="s">
        <v>151</v>
      </c>
      <c r="C131" s="2" t="s">
        <v>152</v>
      </c>
    </row>
    <row r="132" spans="1:3" ht="12.75">
      <c r="A132" s="2">
        <f aca="true" t="shared" si="8" ref="A132:A144">+A131+1</f>
        <v>104</v>
      </c>
      <c r="B132" s="28" t="s">
        <v>153</v>
      </c>
      <c r="C132" s="27" t="s">
        <v>154</v>
      </c>
    </row>
    <row r="133" spans="1:3" ht="12.75">
      <c r="A133" s="2">
        <f t="shared" si="8"/>
        <v>105</v>
      </c>
      <c r="B133" s="28" t="s">
        <v>155</v>
      </c>
      <c r="C133" s="27" t="s">
        <v>154</v>
      </c>
    </row>
    <row r="134" spans="1:3" ht="12.75">
      <c r="A134" s="2">
        <f t="shared" si="8"/>
        <v>106</v>
      </c>
      <c r="B134" s="23" t="s">
        <v>156</v>
      </c>
      <c r="C134" s="20" t="s">
        <v>157</v>
      </c>
    </row>
    <row r="135" spans="1:3" ht="12.75">
      <c r="A135" s="2">
        <f t="shared" si="8"/>
        <v>107</v>
      </c>
      <c r="B135" s="28" t="s">
        <v>158</v>
      </c>
      <c r="C135" s="2" t="s">
        <v>159</v>
      </c>
    </row>
    <row r="136" spans="1:3" ht="12.75">
      <c r="A136" s="2">
        <f t="shared" si="8"/>
        <v>108</v>
      </c>
      <c r="B136" s="20" t="s">
        <v>160</v>
      </c>
      <c r="C136" s="11" t="s">
        <v>159</v>
      </c>
    </row>
    <row r="137" spans="1:3" ht="12.75">
      <c r="A137" s="2">
        <f t="shared" si="8"/>
        <v>109</v>
      </c>
      <c r="B137" s="42" t="s">
        <v>341</v>
      </c>
      <c r="C137" s="11" t="s">
        <v>159</v>
      </c>
    </row>
    <row r="138" spans="1:3" ht="12.75">
      <c r="A138" s="2">
        <f t="shared" si="8"/>
        <v>110</v>
      </c>
      <c r="B138" s="42" t="s">
        <v>342</v>
      </c>
      <c r="C138" s="11" t="s">
        <v>159</v>
      </c>
    </row>
    <row r="139" spans="1:3" ht="12.75">
      <c r="A139" s="2">
        <f t="shared" si="8"/>
        <v>111</v>
      </c>
      <c r="B139" s="69" t="s">
        <v>343</v>
      </c>
      <c r="C139" s="43" t="s">
        <v>166</v>
      </c>
    </row>
    <row r="140" spans="1:3" ht="12.75">
      <c r="A140" s="2">
        <f t="shared" si="8"/>
        <v>112</v>
      </c>
      <c r="B140" t="s">
        <v>163</v>
      </c>
      <c r="C140" s="2" t="s">
        <v>147</v>
      </c>
    </row>
    <row r="141" spans="1:3" ht="12.75">
      <c r="A141" s="2">
        <f t="shared" si="8"/>
        <v>113</v>
      </c>
      <c r="B141" t="s">
        <v>164</v>
      </c>
      <c r="C141" s="11" t="s">
        <v>147</v>
      </c>
    </row>
    <row r="142" spans="1:3" ht="12.75">
      <c r="A142" s="2">
        <f t="shared" si="8"/>
        <v>114</v>
      </c>
      <c r="B142" t="s">
        <v>165</v>
      </c>
      <c r="C142" s="11" t="s">
        <v>166</v>
      </c>
    </row>
    <row r="143" spans="1:3" ht="12.75">
      <c r="A143" s="2">
        <f t="shared" si="8"/>
        <v>115</v>
      </c>
      <c r="B143" s="23" t="s">
        <v>167</v>
      </c>
      <c r="C143" s="11" t="s">
        <v>166</v>
      </c>
    </row>
    <row r="144" spans="1:4" ht="15.75" thickBot="1">
      <c r="A144" s="2">
        <f t="shared" si="8"/>
        <v>116</v>
      </c>
      <c r="B144" s="34" t="s">
        <v>168</v>
      </c>
      <c r="C144" s="29" t="s">
        <v>21</v>
      </c>
      <c r="D144" s="17">
        <f>115-102+1</f>
        <v>14</v>
      </c>
    </row>
    <row r="145" spans="1:4" ht="15.75" thickTop="1">
      <c r="A145" s="2"/>
      <c r="B145" s="24"/>
      <c r="C145" s="21"/>
      <c r="D145" s="17"/>
    </row>
    <row r="146" spans="1:3" ht="12.75">
      <c r="A146" s="2" t="s">
        <v>40</v>
      </c>
      <c r="B146" s="9" t="s">
        <v>169</v>
      </c>
      <c r="C146" s="2"/>
    </row>
    <row r="147" spans="1:3" ht="12.75">
      <c r="A147" s="2">
        <f>+A144+1</f>
        <v>117</v>
      </c>
      <c r="B147" s="2" t="s">
        <v>170</v>
      </c>
      <c r="C147" s="2" t="s">
        <v>171</v>
      </c>
    </row>
    <row r="148" spans="1:3" ht="12.75">
      <c r="A148" s="2">
        <f>+A147+1</f>
        <v>118</v>
      </c>
      <c r="B148" s="11" t="s">
        <v>172</v>
      </c>
      <c r="C148" s="11" t="s">
        <v>105</v>
      </c>
    </row>
    <row r="149" spans="1:3" ht="12.75">
      <c r="A149" s="2">
        <f>+A148+1</f>
        <v>119</v>
      </c>
      <c r="B149" s="23" t="s">
        <v>271</v>
      </c>
      <c r="C149" s="23" t="s">
        <v>233</v>
      </c>
    </row>
    <row r="150" spans="1:4" ht="15.75" thickBot="1">
      <c r="A150" s="2">
        <f>+A149+1</f>
        <v>120</v>
      </c>
      <c r="B150" s="26" t="s">
        <v>173</v>
      </c>
      <c r="C150" s="16" t="s">
        <v>21</v>
      </c>
      <c r="D150" s="17">
        <f>110-107+1</f>
        <v>4</v>
      </c>
    </row>
    <row r="151" spans="1:3" ht="13.5" thickTop="1">
      <c r="A151" s="2"/>
      <c r="B151" s="20"/>
      <c r="C151" s="11"/>
    </row>
    <row r="152" spans="1:3" ht="12.75">
      <c r="A152" s="2"/>
      <c r="B152" s="9" t="s">
        <v>174</v>
      </c>
      <c r="C152" s="11"/>
    </row>
    <row r="153" spans="1:3" ht="12.75">
      <c r="A153" s="2">
        <f>+A150+1</f>
        <v>121</v>
      </c>
      <c r="B153" s="28" t="s">
        <v>175</v>
      </c>
      <c r="C153" s="11" t="s">
        <v>176</v>
      </c>
    </row>
    <row r="154" spans="1:3" ht="12.75">
      <c r="A154" s="38">
        <f>+A153+1</f>
        <v>122</v>
      </c>
      <c r="B154" s="39" t="s">
        <v>177</v>
      </c>
      <c r="C154" s="40" t="s">
        <v>157</v>
      </c>
    </row>
    <row r="155" spans="1:3" ht="12.75">
      <c r="A155" s="38">
        <f>+A154+1</f>
        <v>123</v>
      </c>
      <c r="B155" s="2" t="s">
        <v>178</v>
      </c>
      <c r="C155" s="2" t="s">
        <v>179</v>
      </c>
    </row>
    <row r="156" spans="1:4" ht="15.75" thickBot="1">
      <c r="A156" s="38">
        <f>+A155+1</f>
        <v>124</v>
      </c>
      <c r="B156" s="29" t="s">
        <v>180</v>
      </c>
      <c r="C156" s="29" t="s">
        <v>21</v>
      </c>
      <c r="D156" s="17">
        <f>114-111+1</f>
        <v>4</v>
      </c>
    </row>
    <row r="157" spans="1:3" ht="13.5" thickTop="1">
      <c r="A157" s="2" t="s">
        <v>40</v>
      </c>
      <c r="B157" s="2" t="s">
        <v>40</v>
      </c>
      <c r="C157" s="11"/>
    </row>
    <row r="158" spans="1:3" ht="12.75">
      <c r="A158" s="2"/>
      <c r="B158" s="18" t="s">
        <v>181</v>
      </c>
      <c r="C158" s="2"/>
    </row>
    <row r="159" spans="1:4" s="59" customFormat="1" ht="12.75">
      <c r="A159" s="30">
        <f>+A156+1</f>
        <v>125</v>
      </c>
      <c r="B159" s="41" t="s">
        <v>184</v>
      </c>
      <c r="C159" s="63" t="s">
        <v>325</v>
      </c>
      <c r="D159" s="58"/>
    </row>
    <row r="160" spans="1:3" ht="12.75">
      <c r="A160" s="2">
        <f aca="true" t="shared" si="9" ref="A160:A167">+A159+1</f>
        <v>126</v>
      </c>
      <c r="B160" s="31" t="s">
        <v>186</v>
      </c>
      <c r="C160" s="2" t="s">
        <v>187</v>
      </c>
    </row>
    <row r="161" spans="1:3" ht="12.75">
      <c r="A161" s="2">
        <f t="shared" si="9"/>
        <v>127</v>
      </c>
      <c r="B161" s="31" t="s">
        <v>188</v>
      </c>
      <c r="C161" s="2" t="s">
        <v>189</v>
      </c>
    </row>
    <row r="162" spans="1:3" ht="12.75">
      <c r="A162" s="2">
        <f t="shared" si="9"/>
        <v>128</v>
      </c>
      <c r="B162" s="31" t="s">
        <v>190</v>
      </c>
      <c r="C162" s="2" t="s">
        <v>191</v>
      </c>
    </row>
    <row r="163" spans="1:3" ht="12.75">
      <c r="A163" s="2">
        <f t="shared" si="9"/>
        <v>129</v>
      </c>
      <c r="B163" s="23" t="s">
        <v>311</v>
      </c>
      <c r="C163" s="2" t="s">
        <v>147</v>
      </c>
    </row>
    <row r="164" spans="1:3" ht="12.75">
      <c r="A164" s="22" t="s">
        <v>40</v>
      </c>
      <c r="B164" s="75" t="s">
        <v>312</v>
      </c>
      <c r="C164" s="74" t="s">
        <v>339</v>
      </c>
    </row>
    <row r="165" spans="1:3" ht="12.75">
      <c r="A165" s="2">
        <f>+A163+1</f>
        <v>130</v>
      </c>
      <c r="B165" s="31" t="s">
        <v>192</v>
      </c>
      <c r="C165" s="23" t="s">
        <v>193</v>
      </c>
    </row>
    <row r="166" spans="1:3" ht="12.75">
      <c r="A166" s="2">
        <f t="shared" si="9"/>
        <v>131</v>
      </c>
      <c r="B166" s="21" t="s">
        <v>194</v>
      </c>
      <c r="C166" s="23" t="s">
        <v>195</v>
      </c>
    </row>
    <row r="167" spans="1:4" ht="15.75" thickBot="1">
      <c r="A167" s="2">
        <f t="shared" si="9"/>
        <v>132</v>
      </c>
      <c r="B167" s="32" t="s">
        <v>196</v>
      </c>
      <c r="C167" s="29" t="s">
        <v>21</v>
      </c>
      <c r="D167" s="17">
        <f>131-124+1</f>
        <v>8</v>
      </c>
    </row>
    <row r="168" spans="1:3" ht="13.5" thickTop="1">
      <c r="A168" s="2"/>
      <c r="B168" s="2"/>
      <c r="C168" s="11"/>
    </row>
    <row r="169" spans="1:3" ht="12.75">
      <c r="A169" s="2"/>
      <c r="B169" s="18" t="s">
        <v>197</v>
      </c>
      <c r="C169" s="2"/>
    </row>
    <row r="170" spans="1:3" ht="12.75">
      <c r="A170" s="2">
        <f>+A167+1</f>
        <v>133</v>
      </c>
      <c r="B170" t="s">
        <v>198</v>
      </c>
      <c r="C170" s="11" t="s">
        <v>199</v>
      </c>
    </row>
    <row r="171" spans="1:3" ht="12.75">
      <c r="A171" s="2">
        <f>+A170+1</f>
        <v>134</v>
      </c>
      <c r="B171" s="14" t="s">
        <v>200</v>
      </c>
      <c r="C171" s="14" t="s">
        <v>201</v>
      </c>
    </row>
    <row r="172" spans="1:4" ht="15">
      <c r="A172" s="2">
        <f>+A171+1</f>
        <v>135</v>
      </c>
      <c r="B172" s="47" t="s">
        <v>202</v>
      </c>
      <c r="C172" s="11" t="s">
        <v>145</v>
      </c>
      <c r="D172" s="17" t="s">
        <v>40</v>
      </c>
    </row>
    <row r="173" spans="1:4" ht="15">
      <c r="A173" s="2">
        <f>+A172+1</f>
        <v>136</v>
      </c>
      <c r="B173" s="23" t="s">
        <v>274</v>
      </c>
      <c r="C173" s="14" t="s">
        <v>21</v>
      </c>
      <c r="D173" s="17"/>
    </row>
    <row r="174" spans="1:4" ht="15.75" thickBot="1">
      <c r="A174" s="2">
        <f>+A173+1</f>
        <v>137</v>
      </c>
      <c r="B174" s="53" t="s">
        <v>314</v>
      </c>
      <c r="C174" s="15" t="s">
        <v>21</v>
      </c>
      <c r="D174" s="17">
        <f>132-128+1</f>
        <v>5</v>
      </c>
    </row>
    <row r="175" spans="1:3" ht="13.5" thickTop="1">
      <c r="A175" s="2"/>
      <c r="B175" s="11"/>
      <c r="C175" s="11"/>
    </row>
    <row r="176" spans="1:3" ht="12.75">
      <c r="A176" s="2"/>
      <c r="B176" s="18" t="s">
        <v>203</v>
      </c>
      <c r="C176" s="11"/>
    </row>
    <row r="177" spans="1:3" ht="12.75">
      <c r="A177" s="2">
        <f>+A174+1</f>
        <v>138</v>
      </c>
      <c r="B177" s="21" t="s">
        <v>204</v>
      </c>
      <c r="C177" s="11" t="s">
        <v>205</v>
      </c>
    </row>
    <row r="178" spans="1:3" ht="12.75">
      <c r="A178" s="2">
        <f>+A177+1</f>
        <v>139</v>
      </c>
      <c r="B178" s="11" t="s">
        <v>206</v>
      </c>
      <c r="C178" s="11" t="s">
        <v>147</v>
      </c>
    </row>
    <row r="179" spans="1:3" ht="12.75">
      <c r="A179" s="2">
        <f>+A178+1</f>
        <v>140</v>
      </c>
      <c r="B179" s="23" t="s">
        <v>273</v>
      </c>
      <c r="C179" s="23" t="s">
        <v>74</v>
      </c>
    </row>
    <row r="180" spans="1:3" ht="12.75">
      <c r="A180" s="2">
        <f>+A179+1</f>
        <v>141</v>
      </c>
      <c r="B180" s="14" t="s">
        <v>207</v>
      </c>
      <c r="C180" s="23" t="s">
        <v>74</v>
      </c>
    </row>
    <row r="181" spans="1:4" ht="15.75" thickBot="1">
      <c r="A181" s="2">
        <f>+A180+1</f>
        <v>142</v>
      </c>
      <c r="B181" s="15" t="s">
        <v>297</v>
      </c>
      <c r="C181" s="32" t="s">
        <v>293</v>
      </c>
      <c r="D181" s="17">
        <f>136-132+1</f>
        <v>5</v>
      </c>
    </row>
    <row r="182" spans="1:4" ht="13.5" thickTop="1">
      <c r="A182" s="2" t="s">
        <v>40</v>
      </c>
      <c r="B182" s="2"/>
      <c r="C182" s="2"/>
      <c r="D182" s="1" t="s">
        <v>40</v>
      </c>
    </row>
    <row r="183" spans="1:3" ht="12.75">
      <c r="A183" s="2"/>
      <c r="B183" s="18" t="s">
        <v>208</v>
      </c>
      <c r="C183" s="2"/>
    </row>
    <row r="184" spans="1:3" ht="12.75">
      <c r="A184" s="2">
        <f>+A181+1</f>
        <v>143</v>
      </c>
      <c r="B184" s="76" t="s">
        <v>209</v>
      </c>
      <c r="C184" s="2" t="s">
        <v>210</v>
      </c>
    </row>
    <row r="185" spans="1:3" ht="12.75">
      <c r="A185" s="2">
        <f aca="true" t="shared" si="10" ref="A185:A190">+A184+1</f>
        <v>144</v>
      </c>
      <c r="B185" s="41" t="s">
        <v>211</v>
      </c>
      <c r="C185" s="21" t="s">
        <v>30</v>
      </c>
    </row>
    <row r="186" spans="1:3" ht="12.75">
      <c r="A186" s="2">
        <f t="shared" si="10"/>
        <v>145</v>
      </c>
      <c r="B186" s="24" t="s">
        <v>212</v>
      </c>
      <c r="C186" s="21" t="s">
        <v>30</v>
      </c>
    </row>
    <row r="187" spans="1:3" ht="12.75">
      <c r="A187" s="2">
        <f t="shared" si="10"/>
        <v>146</v>
      </c>
      <c r="B187" s="23" t="s">
        <v>213</v>
      </c>
      <c r="C187" s="23" t="s">
        <v>74</v>
      </c>
    </row>
    <row r="188" spans="1:3" ht="12.75">
      <c r="A188" s="2">
        <f t="shared" si="10"/>
        <v>147</v>
      </c>
      <c r="B188" s="47" t="s">
        <v>299</v>
      </c>
      <c r="C188" s="23" t="s">
        <v>74</v>
      </c>
    </row>
    <row r="189" spans="1:3" ht="12.75">
      <c r="A189" s="2">
        <f t="shared" si="10"/>
        <v>148</v>
      </c>
      <c r="B189" s="69" t="s">
        <v>340</v>
      </c>
      <c r="C189" s="23" t="s">
        <v>74</v>
      </c>
    </row>
    <row r="190" spans="1:4" ht="13.5" thickBot="1">
      <c r="A190" s="2">
        <f t="shared" si="10"/>
        <v>149</v>
      </c>
      <c r="B190" s="15" t="s">
        <v>214</v>
      </c>
      <c r="C190" s="15" t="s">
        <v>21</v>
      </c>
      <c r="D190" s="1">
        <f>148-142+1</f>
        <v>7</v>
      </c>
    </row>
    <row r="191" spans="1:3" ht="13.5" thickTop="1">
      <c r="A191" s="2"/>
      <c r="B191" s="2"/>
      <c r="C191" s="2"/>
    </row>
    <row r="192" spans="1:3" ht="12.75">
      <c r="A192" s="2"/>
      <c r="B192" s="18" t="s">
        <v>215</v>
      </c>
      <c r="C192" s="2"/>
    </row>
    <row r="193" spans="1:3" ht="12.75">
      <c r="A193" s="2">
        <f>+A190+1</f>
        <v>150</v>
      </c>
      <c r="B193" t="s">
        <v>216</v>
      </c>
      <c r="C193" s="2" t="s">
        <v>217</v>
      </c>
    </row>
    <row r="194" spans="1:3" ht="12.75">
      <c r="A194" s="2">
        <f>+A193+1</f>
        <v>151</v>
      </c>
      <c r="B194" t="s">
        <v>218</v>
      </c>
      <c r="C194" s="11" t="s">
        <v>219</v>
      </c>
    </row>
    <row r="195" spans="1:3" ht="12.75">
      <c r="A195" s="2">
        <f>+A194+1</f>
        <v>152</v>
      </c>
      <c r="B195" s="11" t="s">
        <v>220</v>
      </c>
      <c r="C195" s="11" t="s">
        <v>105</v>
      </c>
    </row>
    <row r="196" spans="1:4" ht="13.5" thickBot="1">
      <c r="A196" s="2">
        <f>+A195+1</f>
        <v>153</v>
      </c>
      <c r="B196" s="15" t="s">
        <v>298</v>
      </c>
      <c r="C196" s="16" t="s">
        <v>105</v>
      </c>
      <c r="D196" s="1">
        <f>152-149+1</f>
        <v>4</v>
      </c>
    </row>
    <row r="197" spans="1:3" ht="13.5" thickTop="1">
      <c r="A197" s="2"/>
      <c r="C197" s="2"/>
    </row>
    <row r="198" spans="1:3" ht="12.75">
      <c r="A198" s="2"/>
      <c r="B198" s="18" t="s">
        <v>221</v>
      </c>
      <c r="C198" s="2"/>
    </row>
    <row r="199" spans="1:3" ht="12.75">
      <c r="A199" s="2">
        <f>+A196+1</f>
        <v>154</v>
      </c>
      <c r="B199" s="2" t="s">
        <v>222</v>
      </c>
      <c r="C199" s="2" t="s">
        <v>217</v>
      </c>
    </row>
    <row r="200" spans="1:4" ht="12.75">
      <c r="A200" s="2">
        <f>+A199+1</f>
        <v>155</v>
      </c>
      <c r="B200" s="23" t="s">
        <v>223</v>
      </c>
      <c r="C200" s="21" t="s">
        <v>30</v>
      </c>
      <c r="D200" s="1" t="s">
        <v>40</v>
      </c>
    </row>
    <row r="201" spans="1:3" ht="12.75">
      <c r="A201" s="2">
        <f>+A200+1</f>
        <v>156</v>
      </c>
      <c r="B201" s="42" t="s">
        <v>224</v>
      </c>
      <c r="C201" s="21" t="s">
        <v>30</v>
      </c>
    </row>
    <row r="202" spans="1:3" ht="12.75">
      <c r="A202" s="2">
        <f>+A201+1</f>
        <v>157</v>
      </c>
      <c r="B202" s="43" t="s">
        <v>225</v>
      </c>
      <c r="C202" s="14" t="s">
        <v>201</v>
      </c>
    </row>
    <row r="203" spans="1:3" ht="12.75">
      <c r="A203" s="2">
        <f>+A202+1</f>
        <v>158</v>
      </c>
      <c r="B203" s="23" t="s">
        <v>226</v>
      </c>
      <c r="C203" s="23" t="s">
        <v>74</v>
      </c>
    </row>
    <row r="204" spans="1:4" ht="13.5" thickBot="1">
      <c r="A204" s="2">
        <f>+A203+1</f>
        <v>159</v>
      </c>
      <c r="B204" s="15" t="s">
        <v>260</v>
      </c>
      <c r="C204" s="15" t="s">
        <v>21</v>
      </c>
      <c r="D204" s="1">
        <f>146-141+1</f>
        <v>6</v>
      </c>
    </row>
    <row r="205" spans="1:5" ht="13.5" thickTop="1">
      <c r="A205" s="2" t="s">
        <v>40</v>
      </c>
      <c r="B205" s="2"/>
      <c r="C205" s="2"/>
      <c r="D205" s="1">
        <f>SUM(D8:D204)</f>
        <v>159</v>
      </c>
      <c r="E205" t="s">
        <v>40</v>
      </c>
    </row>
    <row r="206" spans="1:2" ht="12.75">
      <c r="A206" s="44" t="s">
        <v>227</v>
      </c>
      <c r="B206" s="45"/>
    </row>
    <row r="207" spans="1:2" ht="4.5" customHeight="1">
      <c r="A207" s="46"/>
      <c r="B207" s="31"/>
    </row>
    <row r="209" spans="2:4" ht="12.75">
      <c r="B209" s="9" t="s">
        <v>41</v>
      </c>
      <c r="D209" s="1" t="s">
        <v>40</v>
      </c>
    </row>
    <row r="210" spans="1:4" s="31" customFormat="1" ht="13.5" thickBot="1">
      <c r="A210" s="31">
        <f>+A204+1</f>
        <v>160</v>
      </c>
      <c r="B210" s="15" t="s">
        <v>344</v>
      </c>
      <c r="C210" s="32" t="s">
        <v>284</v>
      </c>
      <c r="D210" s="50">
        <v>1</v>
      </c>
    </row>
    <row r="211" spans="1:4" s="31" customFormat="1" ht="13.5" thickTop="1">
      <c r="A211" s="46"/>
      <c r="D211" s="50"/>
    </row>
    <row r="212" spans="1:2" ht="13.5" customHeight="1">
      <c r="A212" s="46"/>
      <c r="B212" s="9" t="s">
        <v>120</v>
      </c>
    </row>
    <row r="213" spans="1:3" ht="13.5" customHeight="1">
      <c r="A213" s="42">
        <f>+A210+1</f>
        <v>161</v>
      </c>
      <c r="B213" s="22" t="s">
        <v>317</v>
      </c>
      <c r="C213" t="s">
        <v>166</v>
      </c>
    </row>
    <row r="214" spans="1:3" ht="13.5" customHeight="1">
      <c r="A214" s="42">
        <f>+A213+1</f>
        <v>162</v>
      </c>
      <c r="B214" s="22" t="s">
        <v>318</v>
      </c>
      <c r="C214" t="s">
        <v>166</v>
      </c>
    </row>
    <row r="215" spans="1:4" ht="13.5" customHeight="1" thickBot="1">
      <c r="A215" s="42">
        <f>+A214+1</f>
        <v>163</v>
      </c>
      <c r="B215" s="32" t="s">
        <v>308</v>
      </c>
      <c r="C215" s="32" t="s">
        <v>284</v>
      </c>
      <c r="D215" s="1">
        <v>3</v>
      </c>
    </row>
    <row r="216" spans="1:3" ht="13.5" customHeight="1" thickTop="1">
      <c r="A216" s="42"/>
      <c r="B216" s="14"/>
      <c r="C216" s="23"/>
    </row>
    <row r="217" spans="1:2" ht="13.5" customHeight="1">
      <c r="A217" s="46"/>
      <c r="B217" s="31"/>
    </row>
    <row r="218" spans="1:3" ht="12.75">
      <c r="A218" s="52" t="s">
        <v>40</v>
      </c>
      <c r="B218" s="9" t="s">
        <v>305</v>
      </c>
      <c r="C218" s="11"/>
    </row>
    <row r="219" spans="1:3" ht="12.75">
      <c r="A219" s="52" t="s">
        <v>40</v>
      </c>
      <c r="B219" t="s">
        <v>326</v>
      </c>
      <c r="C219" s="57" t="s">
        <v>345</v>
      </c>
    </row>
    <row r="220" spans="1:4" ht="13.5" thickBot="1">
      <c r="A220" s="42">
        <f>+A215+1</f>
        <v>164</v>
      </c>
      <c r="B220" s="32" t="s">
        <v>316</v>
      </c>
      <c r="C220" s="15" t="s">
        <v>145</v>
      </c>
      <c r="D220" s="1">
        <v>1</v>
      </c>
    </row>
    <row r="221" spans="1:2" ht="13.5" thickTop="1">
      <c r="A221" s="46"/>
      <c r="B221" s="31"/>
    </row>
    <row r="222" spans="2:3" ht="12.75">
      <c r="B222" s="9" t="s">
        <v>97</v>
      </c>
      <c r="C222" s="23" t="s">
        <v>40</v>
      </c>
    </row>
    <row r="223" spans="1:3" ht="12.75">
      <c r="A223">
        <f>+A220+1</f>
        <v>165</v>
      </c>
      <c r="B223" t="s">
        <v>235</v>
      </c>
      <c r="C223" s="23" t="s">
        <v>74</v>
      </c>
    </row>
    <row r="224" spans="1:3" ht="12.75">
      <c r="A224">
        <f aca="true" t="shared" si="11" ref="A224:A229">+A223+1</f>
        <v>166</v>
      </c>
      <c r="B224" t="s">
        <v>236</v>
      </c>
      <c r="C224" s="23" t="s">
        <v>74</v>
      </c>
    </row>
    <row r="225" spans="1:3" ht="12.75">
      <c r="A225">
        <f t="shared" si="11"/>
        <v>167</v>
      </c>
      <c r="B225" t="s">
        <v>237</v>
      </c>
      <c r="C225" s="23" t="s">
        <v>74</v>
      </c>
    </row>
    <row r="226" spans="1:3" ht="12.75">
      <c r="A226">
        <f t="shared" si="11"/>
        <v>168</v>
      </c>
      <c r="B226" t="s">
        <v>238</v>
      </c>
      <c r="C226" s="23" t="s">
        <v>74</v>
      </c>
    </row>
    <row r="227" spans="1:3" ht="12.75">
      <c r="A227">
        <f t="shared" si="11"/>
        <v>169</v>
      </c>
      <c r="B227" t="s">
        <v>239</v>
      </c>
      <c r="C227" s="23" t="s">
        <v>74</v>
      </c>
    </row>
    <row r="228" spans="1:3" ht="12.75">
      <c r="A228">
        <f t="shared" si="11"/>
        <v>170</v>
      </c>
      <c r="B228" s="23" t="s">
        <v>240</v>
      </c>
      <c r="C228" s="23" t="s">
        <v>74</v>
      </c>
    </row>
    <row r="229" spans="1:4" ht="13.5" thickBot="1">
      <c r="A229">
        <f t="shared" si="11"/>
        <v>171</v>
      </c>
      <c r="B229" s="32" t="s">
        <v>319</v>
      </c>
      <c r="C229" s="15" t="s">
        <v>309</v>
      </c>
      <c r="D229" s="1">
        <f>170-164+1</f>
        <v>7</v>
      </c>
    </row>
    <row r="230" ht="13.5" thickTop="1"/>
    <row r="231" ht="12.75">
      <c r="B231" s="9" t="s">
        <v>109</v>
      </c>
    </row>
    <row r="232" spans="1:3" ht="12.75">
      <c r="A232">
        <f>+A229+1</f>
        <v>172</v>
      </c>
      <c r="B232" t="s">
        <v>241</v>
      </c>
      <c r="C232" s="23" t="s">
        <v>74</v>
      </c>
    </row>
    <row r="233" spans="1:3" ht="12.75">
      <c r="A233">
        <f>+A232+1</f>
        <v>173</v>
      </c>
      <c r="B233" t="s">
        <v>242</v>
      </c>
      <c r="C233" s="23" t="s">
        <v>74</v>
      </c>
    </row>
    <row r="234" spans="1:3" ht="12.75">
      <c r="A234">
        <f>+A233+1</f>
        <v>174</v>
      </c>
      <c r="B234" t="s">
        <v>243</v>
      </c>
      <c r="C234" s="23" t="s">
        <v>74</v>
      </c>
    </row>
    <row r="235" spans="1:3" ht="12.75">
      <c r="A235">
        <f>+A234+1</f>
        <v>175</v>
      </c>
      <c r="B235" s="23" t="s">
        <v>244</v>
      </c>
      <c r="C235" s="23" t="s">
        <v>74</v>
      </c>
    </row>
    <row r="236" spans="1:4" ht="13.5" thickBot="1">
      <c r="A236">
        <f>+A235+1</f>
        <v>176</v>
      </c>
      <c r="B236" s="32" t="s">
        <v>307</v>
      </c>
      <c r="C236" s="32" t="s">
        <v>74</v>
      </c>
      <c r="D236" s="1">
        <v>5</v>
      </c>
    </row>
    <row r="237" spans="2:4" ht="15.75" thickTop="1">
      <c r="B237" s="23"/>
      <c r="C237" s="23"/>
      <c r="D237" s="17"/>
    </row>
    <row r="238" ht="12.75">
      <c r="B238" s="37" t="s">
        <v>150</v>
      </c>
    </row>
    <row r="239" spans="1:3" ht="12.75">
      <c r="A239">
        <f>+A236+1</f>
        <v>177</v>
      </c>
      <c r="B239" t="s">
        <v>246</v>
      </c>
      <c r="C239" t="s">
        <v>166</v>
      </c>
    </row>
    <row r="240" spans="1:3" ht="12.75">
      <c r="A240">
        <f>+A239+1</f>
        <v>178</v>
      </c>
      <c r="B240" t="s">
        <v>247</v>
      </c>
      <c r="C240" s="27" t="s">
        <v>145</v>
      </c>
    </row>
    <row r="241" spans="1:3" ht="12.75">
      <c r="A241">
        <f>+A240+1</f>
        <v>179</v>
      </c>
      <c r="B241" t="s">
        <v>248</v>
      </c>
      <c r="C241" t="s">
        <v>166</v>
      </c>
    </row>
    <row r="242" spans="1:3" ht="12.75">
      <c r="A242">
        <f>+A241+1</f>
        <v>180</v>
      </c>
      <c r="B242" t="s">
        <v>249</v>
      </c>
      <c r="C242" t="s">
        <v>166</v>
      </c>
    </row>
    <row r="243" spans="1:4" ht="13.5" thickBot="1">
      <c r="A243">
        <f>+A242+1</f>
        <v>181</v>
      </c>
      <c r="B243" s="32" t="s">
        <v>251</v>
      </c>
      <c r="C243" s="32" t="s">
        <v>166</v>
      </c>
      <c r="D243" s="1">
        <f>180-176+1</f>
        <v>5</v>
      </c>
    </row>
    <row r="244" spans="2:3" ht="13.5" thickTop="1">
      <c r="B244" s="23"/>
      <c r="C244" s="23"/>
    </row>
    <row r="245" spans="2:3" ht="15">
      <c r="B245" s="55" t="s">
        <v>310</v>
      </c>
      <c r="C245" s="23"/>
    </row>
    <row r="246" spans="1:4" ht="13.5" thickBot="1">
      <c r="A246">
        <f>+A243+1</f>
        <v>182</v>
      </c>
      <c r="B246" s="32" t="s">
        <v>306</v>
      </c>
      <c r="C246" s="25" t="s">
        <v>201</v>
      </c>
      <c r="D246" s="1">
        <v>1</v>
      </c>
    </row>
    <row r="247" spans="2:3" ht="13.5" thickTop="1">
      <c r="B247" s="23"/>
      <c r="C247" s="23"/>
    </row>
    <row r="248" spans="2:3" ht="12.75">
      <c r="B248" s="18" t="s">
        <v>221</v>
      </c>
      <c r="C248" s="23"/>
    </row>
    <row r="249" spans="1:4" ht="13.5" thickBot="1">
      <c r="A249">
        <f>+A246+1</f>
        <v>183</v>
      </c>
      <c r="B249" s="15" t="s">
        <v>259</v>
      </c>
      <c r="C249" s="32" t="s">
        <v>74</v>
      </c>
      <c r="D249" s="1">
        <v>1</v>
      </c>
    </row>
    <row r="250" spans="2:3" ht="13.5" thickTop="1">
      <c r="B250" s="14"/>
      <c r="C250" s="23"/>
    </row>
    <row r="251" spans="2:4" ht="12.75">
      <c r="B251" s="14"/>
      <c r="C251" s="23"/>
      <c r="D251" s="1">
        <f>SUM(D208:D250)</f>
        <v>24</v>
      </c>
    </row>
    <row r="252" ht="15" customHeight="1">
      <c r="D252" s="1">
        <f>+D205+D251</f>
        <v>183</v>
      </c>
    </row>
    <row r="253" ht="15" customHeight="1"/>
    <row r="255" ht="15">
      <c r="B255" s="55"/>
    </row>
    <row r="257" spans="2:3" ht="12.75">
      <c r="B257" t="s">
        <v>40</v>
      </c>
      <c r="C257" t="s">
        <v>40</v>
      </c>
    </row>
  </sheetData>
  <sheetProtection/>
  <mergeCells count="2">
    <mergeCell ref="A1:C1"/>
    <mergeCell ref="A2:C2"/>
  </mergeCells>
  <printOptions/>
  <pageMargins left="0.7874015748031497" right="0.7874015748031497" top="1.1605511811023623" bottom="0.5905511811023623" header="0" footer="0"/>
  <pageSetup horizontalDpi="600" verticalDpi="600" orientation="portrait" paperSize="119" scale="76" r:id="rId1"/>
  <headerFooter alignWithMargins="0">
    <oddHeader>&amp;C&amp;A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D247"/>
  <sheetViews>
    <sheetView zoomScalePageLayoutView="0" workbookViewId="0" topLeftCell="A167">
      <selection activeCell="B176" sqref="B176"/>
    </sheetView>
  </sheetViews>
  <sheetFormatPr defaultColWidth="11.421875" defaultRowHeight="12.75"/>
  <cols>
    <col min="1" max="1" width="7.8515625" style="0" customWidth="1"/>
    <col min="2" max="3" width="46.57421875" style="0" customWidth="1"/>
    <col min="4" max="4" width="11.421875" style="1" customWidth="1"/>
  </cols>
  <sheetData>
    <row r="1" spans="1:3" ht="15.75">
      <c r="A1" s="120" t="s">
        <v>0</v>
      </c>
      <c r="B1" s="120"/>
      <c r="C1" s="120"/>
    </row>
    <row r="2" spans="1:3" ht="15.75">
      <c r="A2" s="120" t="s">
        <v>261</v>
      </c>
      <c r="B2" s="120"/>
      <c r="C2" s="120"/>
    </row>
    <row r="3" spans="1:3" ht="9.75" customHeight="1">
      <c r="A3" s="2"/>
      <c r="B3" s="2"/>
      <c r="C3" s="2"/>
    </row>
    <row r="4" spans="1:3" ht="13.5" thickBot="1">
      <c r="A4" s="3" t="s">
        <v>1</v>
      </c>
      <c r="B4" s="4" t="s">
        <v>2</v>
      </c>
      <c r="C4" s="4"/>
    </row>
    <row r="5" spans="1:3" ht="13.5" thickTop="1">
      <c r="A5" s="2"/>
      <c r="B5" s="5"/>
      <c r="C5" s="5"/>
    </row>
    <row r="6" spans="1:3" ht="12.75">
      <c r="A6" s="6" t="s">
        <v>3</v>
      </c>
      <c r="B6" s="7"/>
      <c r="C6" s="7"/>
    </row>
    <row r="7" spans="1:3" ht="12.75">
      <c r="A7" s="8"/>
      <c r="B7" s="9" t="s">
        <v>4</v>
      </c>
      <c r="C7" s="9"/>
    </row>
    <row r="8" spans="1:3" ht="12.75">
      <c r="A8" s="10">
        <v>1</v>
      </c>
      <c r="B8" s="11" t="s">
        <v>5</v>
      </c>
      <c r="C8" s="11" t="s">
        <v>6</v>
      </c>
    </row>
    <row r="9" spans="1:3" ht="12.75">
      <c r="A9" s="10">
        <f>A8+1</f>
        <v>2</v>
      </c>
      <c r="B9" s="12" t="s">
        <v>7</v>
      </c>
      <c r="C9" s="11" t="s">
        <v>8</v>
      </c>
    </row>
    <row r="10" spans="1:3" ht="12.75">
      <c r="A10" s="10">
        <v>3</v>
      </c>
      <c r="B10" s="13" t="s">
        <v>9</v>
      </c>
      <c r="C10" s="11" t="s">
        <v>8</v>
      </c>
    </row>
    <row r="11" spans="1:3" ht="12.75">
      <c r="A11" s="10">
        <f>+A10+1</f>
        <v>4</v>
      </c>
      <c r="B11" s="11" t="s">
        <v>10</v>
      </c>
      <c r="C11" s="11" t="s">
        <v>8</v>
      </c>
    </row>
    <row r="12" spans="1:3" ht="12.75">
      <c r="A12" s="10">
        <f>A11+1</f>
        <v>5</v>
      </c>
      <c r="B12" s="14" t="s">
        <v>11</v>
      </c>
      <c r="C12" s="11" t="s">
        <v>8</v>
      </c>
    </row>
    <row r="13" spans="1:4" ht="12.75">
      <c r="A13" s="10">
        <f>A12+1</f>
        <v>6</v>
      </c>
      <c r="B13" s="14" t="s">
        <v>12</v>
      </c>
      <c r="C13" s="11" t="s">
        <v>8</v>
      </c>
      <c r="D13" s="14"/>
    </row>
    <row r="14" spans="1:4" ht="15.75" thickBot="1">
      <c r="A14" s="10">
        <f>A13+1</f>
        <v>7</v>
      </c>
      <c r="B14" s="15" t="s">
        <v>13</v>
      </c>
      <c r="C14" s="16" t="s">
        <v>8</v>
      </c>
      <c r="D14" s="17">
        <v>7</v>
      </c>
    </row>
    <row r="15" spans="1:3" ht="13.5" thickTop="1">
      <c r="A15" s="2"/>
      <c r="B15" s="18"/>
      <c r="C15" s="2"/>
    </row>
    <row r="16" spans="1:3" ht="12.75">
      <c r="A16" s="2"/>
      <c r="B16" s="18" t="s">
        <v>14</v>
      </c>
      <c r="C16" s="2"/>
    </row>
    <row r="17" spans="1:3" ht="12.75">
      <c r="A17" s="2">
        <f>+A14+1</f>
        <v>8</v>
      </c>
      <c r="B17" s="19" t="s">
        <v>262</v>
      </c>
      <c r="C17" s="20" t="s">
        <v>15</v>
      </c>
    </row>
    <row r="18" spans="1:3" ht="12.75">
      <c r="A18" s="22">
        <f>+A17+1</f>
        <v>9</v>
      </c>
      <c r="B18" t="s">
        <v>17</v>
      </c>
      <c r="C18" s="21" t="s">
        <v>15</v>
      </c>
    </row>
    <row r="19" spans="1:3" ht="12.75">
      <c r="A19" s="22">
        <f aca="true" t="shared" si="0" ref="A19:A25">+A18+1</f>
        <v>10</v>
      </c>
      <c r="B19" s="23" t="s">
        <v>18</v>
      </c>
      <c r="C19" s="21" t="s">
        <v>15</v>
      </c>
    </row>
    <row r="20" spans="1:3" ht="12.75">
      <c r="A20" s="22">
        <f t="shared" si="0"/>
        <v>11</v>
      </c>
      <c r="B20" t="s">
        <v>19</v>
      </c>
      <c r="C20" s="21" t="s">
        <v>15</v>
      </c>
    </row>
    <row r="21" spans="1:3" ht="12.75">
      <c r="A21" s="22">
        <f t="shared" si="0"/>
        <v>12</v>
      </c>
      <c r="B21" s="20" t="s">
        <v>20</v>
      </c>
      <c r="C21" s="11" t="s">
        <v>21</v>
      </c>
    </row>
    <row r="22" spans="1:3" ht="12.75">
      <c r="A22" s="22">
        <f t="shared" si="0"/>
        <v>13</v>
      </c>
      <c r="B22" s="11" t="s">
        <v>22</v>
      </c>
      <c r="C22" s="11" t="s">
        <v>21</v>
      </c>
    </row>
    <row r="23" spans="1:3" ht="12.75">
      <c r="A23" s="22">
        <f t="shared" si="0"/>
        <v>14</v>
      </c>
      <c r="B23" s="23" t="s">
        <v>313</v>
      </c>
      <c r="C23" s="14" t="s">
        <v>21</v>
      </c>
    </row>
    <row r="24" spans="1:3" ht="12.75">
      <c r="A24" s="22">
        <f t="shared" si="0"/>
        <v>15</v>
      </c>
      <c r="B24" s="24" t="s">
        <v>23</v>
      </c>
      <c r="C24" s="11" t="s">
        <v>21</v>
      </c>
    </row>
    <row r="25" spans="1:4" ht="15.75" thickBot="1">
      <c r="A25" s="22">
        <f t="shared" si="0"/>
        <v>16</v>
      </c>
      <c r="B25" s="25" t="s">
        <v>24</v>
      </c>
      <c r="C25" s="26" t="s">
        <v>21</v>
      </c>
      <c r="D25" s="17">
        <f>16-8+1</f>
        <v>9</v>
      </c>
    </row>
    <row r="26" spans="1:3" ht="13.5" thickTop="1">
      <c r="A26" s="2"/>
      <c r="B26" s="18"/>
      <c r="C26" s="2"/>
    </row>
    <row r="27" spans="1:3" ht="12.75">
      <c r="A27" s="2"/>
      <c r="B27" s="9" t="s">
        <v>25</v>
      </c>
      <c r="C27" s="2"/>
    </row>
    <row r="28" spans="1:3" ht="12.75">
      <c r="A28" s="2">
        <f>+A25+1</f>
        <v>17</v>
      </c>
      <c r="B28" s="2" t="s">
        <v>26</v>
      </c>
      <c r="C28" s="20" t="s">
        <v>27</v>
      </c>
    </row>
    <row r="29" spans="1:3" ht="12.75">
      <c r="A29" s="2">
        <f aca="true" t="shared" si="1" ref="A29:A34">+A28+1</f>
        <v>18</v>
      </c>
      <c r="B29" t="s">
        <v>28</v>
      </c>
      <c r="C29" s="20" t="s">
        <v>29</v>
      </c>
    </row>
    <row r="30" spans="1:3" ht="12.75">
      <c r="A30" s="2">
        <f t="shared" si="1"/>
        <v>19</v>
      </c>
      <c r="B30" s="27" t="s">
        <v>263</v>
      </c>
      <c r="C30" s="21" t="s">
        <v>30</v>
      </c>
    </row>
    <row r="31" spans="1:3" ht="12.75">
      <c r="A31" s="2">
        <f t="shared" si="1"/>
        <v>20</v>
      </c>
      <c r="B31" s="19" t="s">
        <v>31</v>
      </c>
      <c r="C31" s="20" t="s">
        <v>32</v>
      </c>
    </row>
    <row r="32" spans="1:3" ht="12.75">
      <c r="A32" s="2">
        <f t="shared" si="1"/>
        <v>21</v>
      </c>
      <c r="B32" s="21" t="s">
        <v>33</v>
      </c>
      <c r="C32" s="28" t="s">
        <v>34</v>
      </c>
    </row>
    <row r="33" spans="1:3" ht="12.75">
      <c r="A33" s="2">
        <f t="shared" si="1"/>
        <v>22</v>
      </c>
      <c r="B33" s="28" t="s">
        <v>35</v>
      </c>
      <c r="C33" s="28" t="s">
        <v>34</v>
      </c>
    </row>
    <row r="34" spans="1:4" ht="15.75" thickBot="1">
      <c r="A34" s="2">
        <f t="shared" si="1"/>
        <v>23</v>
      </c>
      <c r="B34" s="15" t="s">
        <v>36</v>
      </c>
      <c r="C34" s="29" t="s">
        <v>37</v>
      </c>
      <c r="D34" s="17">
        <f>23-17+1</f>
        <v>7</v>
      </c>
    </row>
    <row r="35" spans="1:3" ht="13.5" thickTop="1">
      <c r="A35" s="2"/>
      <c r="B35" s="23"/>
      <c r="C35" s="21"/>
    </row>
    <row r="36" spans="1:3" ht="12.75">
      <c r="A36" s="2"/>
      <c r="B36" s="9" t="s">
        <v>38</v>
      </c>
      <c r="C36" s="2"/>
    </row>
    <row r="37" spans="1:4" ht="13.5" thickBot="1">
      <c r="A37" s="2">
        <f>+A34+1</f>
        <v>24</v>
      </c>
      <c r="B37" s="16" t="s">
        <v>39</v>
      </c>
      <c r="C37" s="16" t="s">
        <v>21</v>
      </c>
      <c r="D37" s="1">
        <v>1</v>
      </c>
    </row>
    <row r="38" ht="13.5" thickTop="1">
      <c r="A38" s="2" t="s">
        <v>40</v>
      </c>
    </row>
    <row r="39" spans="1:3" ht="12.75">
      <c r="A39" s="2"/>
      <c r="B39" s="9" t="s">
        <v>41</v>
      </c>
      <c r="C39" s="2"/>
    </row>
    <row r="40" spans="1:3" ht="12.75">
      <c r="A40" s="30">
        <f>+A37+1</f>
        <v>25</v>
      </c>
      <c r="B40" t="s">
        <v>264</v>
      </c>
      <c r="C40" s="30" t="s">
        <v>42</v>
      </c>
    </row>
    <row r="41" spans="1:3" ht="12.75">
      <c r="A41" s="30">
        <f aca="true" t="shared" si="2" ref="A41:A49">+A40+1</f>
        <v>26</v>
      </c>
      <c r="B41" s="2" t="s">
        <v>265</v>
      </c>
      <c r="C41" s="28" t="s">
        <v>43</v>
      </c>
    </row>
    <row r="42" spans="1:3" ht="12.75">
      <c r="A42" s="30">
        <f t="shared" si="2"/>
        <v>27</v>
      </c>
      <c r="B42" s="2" t="s">
        <v>266</v>
      </c>
      <c r="C42" s="2" t="s">
        <v>44</v>
      </c>
    </row>
    <row r="43" spans="1:3" ht="12.75">
      <c r="A43" s="30">
        <f t="shared" si="2"/>
        <v>28</v>
      </c>
      <c r="B43" t="s">
        <v>45</v>
      </c>
      <c r="C43" s="20" t="s">
        <v>46</v>
      </c>
    </row>
    <row r="44" spans="1:3" ht="12.75">
      <c r="A44" s="30">
        <f t="shared" si="2"/>
        <v>29</v>
      </c>
      <c r="B44" t="s">
        <v>47</v>
      </c>
      <c r="C44" s="2" t="s">
        <v>46</v>
      </c>
    </row>
    <row r="45" spans="1:3" ht="12.75">
      <c r="A45" s="30">
        <f t="shared" si="2"/>
        <v>30</v>
      </c>
      <c r="B45" s="31" t="s">
        <v>48</v>
      </c>
      <c r="C45" s="21" t="s">
        <v>46</v>
      </c>
    </row>
    <row r="46" spans="1:3" ht="12.75">
      <c r="A46" s="30">
        <f t="shared" si="2"/>
        <v>31</v>
      </c>
      <c r="B46" t="s">
        <v>49</v>
      </c>
      <c r="C46" s="2" t="s">
        <v>21</v>
      </c>
    </row>
    <row r="47" spans="1:3" ht="12.75">
      <c r="A47" s="30">
        <f t="shared" si="2"/>
        <v>32</v>
      </c>
      <c r="B47" s="11" t="s">
        <v>50</v>
      </c>
      <c r="C47" s="51" t="s">
        <v>278</v>
      </c>
    </row>
    <row r="48" spans="1:3" ht="12.75">
      <c r="A48" s="30">
        <f t="shared" si="2"/>
        <v>33</v>
      </c>
      <c r="B48" s="24" t="s">
        <v>52</v>
      </c>
      <c r="C48" s="11" t="s">
        <v>53</v>
      </c>
    </row>
    <row r="49" spans="1:4" ht="13.5" thickBot="1">
      <c r="A49" s="30">
        <f t="shared" si="2"/>
        <v>34</v>
      </c>
      <c r="B49" s="32" t="s">
        <v>54</v>
      </c>
      <c r="C49" s="32" t="s">
        <v>55</v>
      </c>
      <c r="D49" s="1">
        <f>34-25+1</f>
        <v>10</v>
      </c>
    </row>
    <row r="50" spans="1:3" ht="13.5" thickTop="1">
      <c r="A50" s="2"/>
      <c r="B50" s="18"/>
      <c r="C50" s="2"/>
    </row>
    <row r="51" spans="1:3" ht="12.75">
      <c r="A51" s="2"/>
      <c r="B51" s="9" t="s">
        <v>56</v>
      </c>
      <c r="C51" s="2"/>
    </row>
    <row r="52" spans="1:3" ht="12.75">
      <c r="A52" s="2">
        <f>+A49+1</f>
        <v>35</v>
      </c>
      <c r="B52" s="27" t="s">
        <v>57</v>
      </c>
      <c r="C52" s="2" t="s">
        <v>58</v>
      </c>
    </row>
    <row r="53" spans="1:3" ht="12.75">
      <c r="A53" s="2">
        <f aca="true" t="shared" si="3" ref="A53:A76">+A52+1</f>
        <v>36</v>
      </c>
      <c r="B53" s="11" t="s">
        <v>59</v>
      </c>
      <c r="C53" s="2" t="s">
        <v>60</v>
      </c>
    </row>
    <row r="54" spans="1:3" ht="12.75">
      <c r="A54" s="2">
        <f t="shared" si="3"/>
        <v>37</v>
      </c>
      <c r="B54" s="27" t="s">
        <v>61</v>
      </c>
      <c r="C54" s="27" t="s">
        <v>62</v>
      </c>
    </row>
    <row r="55" spans="1:3" ht="12.75">
      <c r="A55" s="2">
        <f t="shared" si="3"/>
        <v>38</v>
      </c>
      <c r="B55" s="27" t="s">
        <v>63</v>
      </c>
      <c r="C55" s="27" t="s">
        <v>64</v>
      </c>
    </row>
    <row r="56" spans="1:3" ht="12.75">
      <c r="A56" s="2">
        <f t="shared" si="3"/>
        <v>39</v>
      </c>
      <c r="B56" s="27" t="s">
        <v>65</v>
      </c>
      <c r="C56" s="27" t="s">
        <v>66</v>
      </c>
    </row>
    <row r="57" spans="1:3" ht="12.75">
      <c r="A57" s="2">
        <f t="shared" si="3"/>
        <v>40</v>
      </c>
      <c r="B57" s="2" t="s">
        <v>67</v>
      </c>
      <c r="C57" s="21" t="s">
        <v>68</v>
      </c>
    </row>
    <row r="58" spans="1:3" ht="12.75">
      <c r="A58" s="2">
        <f t="shared" si="3"/>
        <v>41</v>
      </c>
      <c r="B58" s="14" t="s">
        <v>69</v>
      </c>
      <c r="C58" s="21" t="s">
        <v>68</v>
      </c>
    </row>
    <row r="59" spans="1:3" ht="12.75">
      <c r="A59" s="2">
        <f t="shared" si="3"/>
        <v>42</v>
      </c>
      <c r="B59" s="2" t="s">
        <v>267</v>
      </c>
      <c r="C59" s="2" t="s">
        <v>70</v>
      </c>
    </row>
    <row r="60" spans="1:3" ht="12.75">
      <c r="A60" s="2">
        <f t="shared" si="3"/>
        <v>43</v>
      </c>
      <c r="B60" t="s">
        <v>71</v>
      </c>
      <c r="C60" s="21" t="s">
        <v>68</v>
      </c>
    </row>
    <row r="61" spans="1:3" ht="12.75">
      <c r="A61" s="2">
        <f t="shared" si="3"/>
        <v>44</v>
      </c>
      <c r="B61" s="19" t="s">
        <v>72</v>
      </c>
      <c r="C61" s="21" t="s">
        <v>68</v>
      </c>
    </row>
    <row r="62" spans="1:3" ht="12.75">
      <c r="A62" s="2">
        <f t="shared" si="3"/>
        <v>45</v>
      </c>
      <c r="B62" s="14" t="s">
        <v>73</v>
      </c>
      <c r="C62" s="23" t="s">
        <v>74</v>
      </c>
    </row>
    <row r="63" spans="1:3" ht="12.75">
      <c r="A63" s="2">
        <f t="shared" si="3"/>
        <v>46</v>
      </c>
      <c r="B63" s="14" t="s">
        <v>75</v>
      </c>
      <c r="C63" s="23" t="s">
        <v>74</v>
      </c>
    </row>
    <row r="64" spans="1:3" ht="12.75">
      <c r="A64" s="2">
        <f t="shared" si="3"/>
        <v>47</v>
      </c>
      <c r="B64" s="2" t="s">
        <v>76</v>
      </c>
      <c r="C64" s="2" t="s">
        <v>77</v>
      </c>
    </row>
    <row r="65" spans="1:3" ht="12.75">
      <c r="A65" s="2">
        <f t="shared" si="3"/>
        <v>48</v>
      </c>
      <c r="B65" s="23" t="s">
        <v>78</v>
      </c>
      <c r="C65" s="11" t="s">
        <v>77</v>
      </c>
    </row>
    <row r="66" spans="1:3" ht="12.75">
      <c r="A66" s="2">
        <f t="shared" si="3"/>
        <v>49</v>
      </c>
      <c r="B66" s="2" t="s">
        <v>79</v>
      </c>
      <c r="C66" s="2" t="s">
        <v>80</v>
      </c>
    </row>
    <row r="67" spans="1:3" ht="12.75">
      <c r="A67" s="2">
        <f t="shared" si="3"/>
        <v>50</v>
      </c>
      <c r="B67" s="19" t="s">
        <v>81</v>
      </c>
      <c r="C67" s="28" t="s">
        <v>82</v>
      </c>
    </row>
    <row r="68" spans="1:3" ht="12.75">
      <c r="A68" s="2">
        <f t="shared" si="3"/>
        <v>51</v>
      </c>
      <c r="B68" s="2" t="s">
        <v>83</v>
      </c>
      <c r="C68" s="2" t="s">
        <v>84</v>
      </c>
    </row>
    <row r="69" spans="1:3" ht="12.75">
      <c r="A69" s="2">
        <f t="shared" si="3"/>
        <v>52</v>
      </c>
      <c r="B69" s="2" t="s">
        <v>85</v>
      </c>
      <c r="C69" s="2" t="s">
        <v>84</v>
      </c>
    </row>
    <row r="70" spans="1:3" ht="12.75">
      <c r="A70" s="2">
        <f t="shared" si="3"/>
        <v>53</v>
      </c>
      <c r="B70" s="2" t="s">
        <v>86</v>
      </c>
      <c r="C70" s="2" t="s">
        <v>87</v>
      </c>
    </row>
    <row r="71" spans="1:3" ht="12.75">
      <c r="A71" s="2">
        <f t="shared" si="3"/>
        <v>54</v>
      </c>
      <c r="B71" s="19" t="s">
        <v>88</v>
      </c>
      <c r="C71" s="2" t="s">
        <v>89</v>
      </c>
    </row>
    <row r="72" spans="1:3" ht="12.75">
      <c r="A72" s="2">
        <f t="shared" si="3"/>
        <v>55</v>
      </c>
      <c r="B72" s="19" t="s">
        <v>90</v>
      </c>
      <c r="C72" s="2" t="s">
        <v>89</v>
      </c>
    </row>
    <row r="73" spans="1:3" ht="12.75">
      <c r="A73" s="2">
        <f t="shared" si="3"/>
        <v>56</v>
      </c>
      <c r="B73" s="2" t="s">
        <v>91</v>
      </c>
      <c r="C73" s="2" t="s">
        <v>92</v>
      </c>
    </row>
    <row r="74" spans="1:3" ht="12.75">
      <c r="A74" s="2">
        <f t="shared" si="3"/>
        <v>57</v>
      </c>
      <c r="B74" t="s">
        <v>93</v>
      </c>
      <c r="C74" s="2" t="s">
        <v>92</v>
      </c>
    </row>
    <row r="75" spans="1:3" ht="12.75">
      <c r="A75" s="2">
        <f t="shared" si="3"/>
        <v>58</v>
      </c>
      <c r="B75" s="31" t="s">
        <v>94</v>
      </c>
      <c r="C75" s="2" t="s">
        <v>92</v>
      </c>
    </row>
    <row r="76" spans="1:4" ht="15.75" thickBot="1">
      <c r="A76" s="2">
        <f t="shared" si="3"/>
        <v>59</v>
      </c>
      <c r="B76" s="15" t="s">
        <v>95</v>
      </c>
      <c r="C76" s="16" t="s">
        <v>96</v>
      </c>
      <c r="D76" s="17">
        <f>59-35+1</f>
        <v>25</v>
      </c>
    </row>
    <row r="77" spans="1:3" ht="13.5" thickTop="1">
      <c r="A77" s="2"/>
      <c r="B77" s="33"/>
      <c r="C77" s="2"/>
    </row>
    <row r="78" spans="1:3" ht="12.75">
      <c r="A78" s="2"/>
      <c r="B78" s="9" t="s">
        <v>97</v>
      </c>
      <c r="C78" s="2"/>
    </row>
    <row r="79" spans="1:3" ht="12.75">
      <c r="A79" s="2">
        <f>+A76+1</f>
        <v>60</v>
      </c>
      <c r="B79" s="27" t="s">
        <v>98</v>
      </c>
      <c r="C79" s="27" t="s">
        <v>99</v>
      </c>
    </row>
    <row r="80" spans="1:3" ht="12.75">
      <c r="A80" s="2">
        <f aca="true" t="shared" si="4" ref="A80:A86">+A79+1</f>
        <v>61</v>
      </c>
      <c r="B80" s="2" t="s">
        <v>100</v>
      </c>
      <c r="C80" s="2" t="s">
        <v>101</v>
      </c>
    </row>
    <row r="81" spans="1:3" ht="12.75">
      <c r="A81" s="2">
        <f t="shared" si="4"/>
        <v>62</v>
      </c>
      <c r="B81" s="27" t="s">
        <v>102</v>
      </c>
      <c r="C81" s="27" t="s">
        <v>103</v>
      </c>
    </row>
    <row r="82" spans="1:3" ht="12.75">
      <c r="A82" s="2">
        <f t="shared" si="4"/>
        <v>63</v>
      </c>
      <c r="B82" s="27" t="s">
        <v>268</v>
      </c>
      <c r="C82" s="27" t="s">
        <v>104</v>
      </c>
    </row>
    <row r="83" spans="1:3" ht="12.75">
      <c r="A83" s="2">
        <f t="shared" si="4"/>
        <v>64</v>
      </c>
      <c r="B83" s="28" t="s">
        <v>269</v>
      </c>
      <c r="C83" s="28" t="s">
        <v>105</v>
      </c>
    </row>
    <row r="84" spans="1:3" ht="12.75">
      <c r="A84" s="2">
        <f t="shared" si="4"/>
        <v>65</v>
      </c>
      <c r="B84" t="s">
        <v>106</v>
      </c>
      <c r="C84" s="28" t="s">
        <v>105</v>
      </c>
    </row>
    <row r="85" spans="1:3" ht="12.75">
      <c r="A85" s="2">
        <f t="shared" si="4"/>
        <v>66</v>
      </c>
      <c r="B85" t="s">
        <v>107</v>
      </c>
      <c r="C85" s="28" t="s">
        <v>105</v>
      </c>
    </row>
    <row r="86" spans="1:4" ht="15.75" thickBot="1">
      <c r="A86" s="2">
        <f t="shared" si="4"/>
        <v>67</v>
      </c>
      <c r="B86" s="32" t="s">
        <v>108</v>
      </c>
      <c r="C86" s="16" t="s">
        <v>21</v>
      </c>
      <c r="D86" s="17">
        <f>67-60+1</f>
        <v>8</v>
      </c>
    </row>
    <row r="87" spans="1:3" ht="13.5" thickTop="1">
      <c r="A87" s="2"/>
      <c r="C87" s="2"/>
    </row>
    <row r="88" spans="1:3" ht="12.75">
      <c r="A88" s="2"/>
      <c r="B88" s="9" t="s">
        <v>109</v>
      </c>
      <c r="C88" s="2"/>
    </row>
    <row r="89" spans="1:3" ht="12.75">
      <c r="A89" s="2">
        <f>A86+1</f>
        <v>68</v>
      </c>
      <c r="B89" s="2" t="s">
        <v>110</v>
      </c>
      <c r="C89" s="2" t="s">
        <v>111</v>
      </c>
    </row>
    <row r="90" spans="1:3" ht="12.75">
      <c r="A90" s="2">
        <f aca="true" t="shared" si="5" ref="A90:A95">+A89+1</f>
        <v>69</v>
      </c>
      <c r="B90" s="2" t="s">
        <v>112</v>
      </c>
      <c r="C90" s="2" t="s">
        <v>113</v>
      </c>
    </row>
    <row r="91" spans="1:3" ht="12.75">
      <c r="A91" s="2">
        <f t="shared" si="5"/>
        <v>70</v>
      </c>
      <c r="B91" s="11" t="s">
        <v>114</v>
      </c>
      <c r="C91" s="11" t="s">
        <v>105</v>
      </c>
    </row>
    <row r="92" spans="1:3" ht="12.75">
      <c r="A92" s="2">
        <f t="shared" si="5"/>
        <v>71</v>
      </c>
      <c r="B92" s="24" t="s">
        <v>115</v>
      </c>
      <c r="C92" s="21" t="s">
        <v>116</v>
      </c>
    </row>
    <row r="93" spans="1:3" ht="12.75">
      <c r="A93" s="2">
        <f t="shared" si="5"/>
        <v>72</v>
      </c>
      <c r="B93" s="24" t="s">
        <v>117</v>
      </c>
      <c r="C93" s="21" t="s">
        <v>116</v>
      </c>
    </row>
    <row r="94" spans="1:3" ht="12.75">
      <c r="A94" s="2">
        <f t="shared" si="5"/>
        <v>73</v>
      </c>
      <c r="B94" s="11" t="s">
        <v>118</v>
      </c>
      <c r="C94" s="11" t="s">
        <v>21</v>
      </c>
    </row>
    <row r="95" spans="1:4" ht="15.75" thickBot="1">
      <c r="A95" s="2">
        <f t="shared" si="5"/>
        <v>74</v>
      </c>
      <c r="B95" s="15" t="s">
        <v>119</v>
      </c>
      <c r="C95" s="16" t="s">
        <v>74</v>
      </c>
      <c r="D95" s="17">
        <f>74-68+1</f>
        <v>7</v>
      </c>
    </row>
    <row r="96" spans="1:3" ht="13.5" thickTop="1">
      <c r="A96" s="11"/>
      <c r="B96" s="2"/>
      <c r="C96" s="2"/>
    </row>
    <row r="97" spans="1:3" ht="12.75">
      <c r="A97" s="11"/>
      <c r="B97" s="9" t="s">
        <v>120</v>
      </c>
      <c r="C97" s="2"/>
    </row>
    <row r="98" spans="1:3" ht="12.75">
      <c r="A98" s="11">
        <f>+A95+1</f>
        <v>75</v>
      </c>
      <c r="B98" s="2" t="s">
        <v>121</v>
      </c>
      <c r="C98" s="2" t="s">
        <v>122</v>
      </c>
    </row>
    <row r="99" spans="1:3" ht="12.75">
      <c r="A99" s="11">
        <f aca="true" t="shared" si="6" ref="A99:A104">+A98+1</f>
        <v>76</v>
      </c>
      <c r="B99" s="2" t="s">
        <v>123</v>
      </c>
      <c r="C99" s="2" t="s">
        <v>124</v>
      </c>
    </row>
    <row r="100" spans="1:3" ht="12.75">
      <c r="A100" s="11">
        <f t="shared" si="6"/>
        <v>77</v>
      </c>
      <c r="B100" s="11" t="s">
        <v>1070</v>
      </c>
      <c r="C100" s="11" t="s">
        <v>125</v>
      </c>
    </row>
    <row r="101" spans="1:3" ht="12.75">
      <c r="A101" s="11">
        <f t="shared" si="6"/>
        <v>78</v>
      </c>
      <c r="B101" s="2" t="s">
        <v>126</v>
      </c>
      <c r="C101" s="2" t="s">
        <v>127</v>
      </c>
    </row>
    <row r="102" spans="1:3" ht="12.75">
      <c r="A102" s="11">
        <f t="shared" si="6"/>
        <v>79</v>
      </c>
      <c r="B102" s="14" t="s">
        <v>128</v>
      </c>
      <c r="C102" s="20" t="s">
        <v>129</v>
      </c>
    </row>
    <row r="103" spans="1:3" ht="12.75">
      <c r="A103" s="11">
        <f t="shared" si="6"/>
        <v>80</v>
      </c>
      <c r="B103" s="11" t="s">
        <v>130</v>
      </c>
      <c r="C103" s="11" t="s">
        <v>131</v>
      </c>
    </row>
    <row r="104" spans="1:4" ht="15.75" thickBot="1">
      <c r="A104" s="11">
        <f t="shared" si="6"/>
        <v>81</v>
      </c>
      <c r="B104" s="34" t="s">
        <v>132</v>
      </c>
      <c r="C104" s="16" t="s">
        <v>21</v>
      </c>
      <c r="D104" s="17">
        <f>81-75+1</f>
        <v>7</v>
      </c>
    </row>
    <row r="105" spans="1:3" ht="13.5" thickTop="1">
      <c r="A105" s="2"/>
      <c r="C105" s="2"/>
    </row>
    <row r="106" spans="1:3" ht="12.75">
      <c r="A106" s="2"/>
      <c r="B106" s="9" t="s">
        <v>133</v>
      </c>
      <c r="C106" s="2"/>
    </row>
    <row r="107" spans="1:3" ht="12.75">
      <c r="A107" s="2">
        <f>+A104+1</f>
        <v>82</v>
      </c>
      <c r="B107" s="21" t="s">
        <v>134</v>
      </c>
      <c r="C107" s="2" t="s">
        <v>135</v>
      </c>
    </row>
    <row r="108" spans="1:3" ht="12.75">
      <c r="A108" s="35" t="s">
        <v>40</v>
      </c>
      <c r="B108" s="48" t="s">
        <v>136</v>
      </c>
      <c r="C108" s="49" t="s">
        <v>275</v>
      </c>
    </row>
    <row r="109" spans="1:3" ht="12.75">
      <c r="A109" s="2">
        <f>+A107+1</f>
        <v>83</v>
      </c>
      <c r="B109" s="2" t="s">
        <v>137</v>
      </c>
      <c r="C109" s="2" t="s">
        <v>46</v>
      </c>
    </row>
    <row r="110" spans="1:3" ht="12.75">
      <c r="A110" s="2">
        <f aca="true" t="shared" si="7" ref="A110:A119">A109+1</f>
        <v>84</v>
      </c>
      <c r="B110" t="s">
        <v>270</v>
      </c>
      <c r="C110" s="2" t="s">
        <v>46</v>
      </c>
    </row>
    <row r="111" spans="1:3" ht="12.75">
      <c r="A111" s="2">
        <f t="shared" si="7"/>
        <v>85</v>
      </c>
      <c r="B111" s="2" t="s">
        <v>138</v>
      </c>
      <c r="C111" s="2" t="s">
        <v>46</v>
      </c>
    </row>
    <row r="112" spans="1:3" ht="12.75">
      <c r="A112" s="2">
        <f t="shared" si="7"/>
        <v>86</v>
      </c>
      <c r="B112" s="19" t="s">
        <v>139</v>
      </c>
      <c r="C112" s="20" t="s">
        <v>46</v>
      </c>
    </row>
    <row r="113" spans="1:3" ht="12.75">
      <c r="A113" s="2">
        <f t="shared" si="7"/>
        <v>87</v>
      </c>
      <c r="B113" s="14" t="s">
        <v>140</v>
      </c>
      <c r="C113" s="23" t="s">
        <v>46</v>
      </c>
    </row>
    <row r="114" spans="1:3" ht="12.75">
      <c r="A114" s="2">
        <f t="shared" si="7"/>
        <v>88</v>
      </c>
      <c r="B114" s="14" t="s">
        <v>141</v>
      </c>
      <c r="C114" s="23" t="s">
        <v>46</v>
      </c>
    </row>
    <row r="115" spans="1:3" ht="12.75">
      <c r="A115" s="2">
        <f t="shared" si="7"/>
        <v>89</v>
      </c>
      <c r="B115" s="24" t="s">
        <v>142</v>
      </c>
      <c r="C115" s="36" t="s">
        <v>143</v>
      </c>
    </row>
    <row r="116" spans="1:3" ht="12.75">
      <c r="A116" s="2">
        <f t="shared" si="7"/>
        <v>90</v>
      </c>
      <c r="B116" s="31" t="s">
        <v>144</v>
      </c>
      <c r="C116" s="20" t="s">
        <v>145</v>
      </c>
    </row>
    <row r="117" spans="1:3" ht="12.75">
      <c r="A117" s="2">
        <f t="shared" si="7"/>
        <v>91</v>
      </c>
      <c r="B117" s="31" t="s">
        <v>146</v>
      </c>
      <c r="C117" s="20" t="s">
        <v>147</v>
      </c>
    </row>
    <row r="118" spans="1:3" ht="12.75">
      <c r="A118" s="2">
        <f t="shared" si="7"/>
        <v>92</v>
      </c>
      <c r="B118" s="31" t="s">
        <v>148</v>
      </c>
      <c r="C118" s="20" t="s">
        <v>147</v>
      </c>
    </row>
    <row r="119" spans="1:4" ht="15.75" thickBot="1">
      <c r="A119" s="2">
        <f t="shared" si="7"/>
        <v>93</v>
      </c>
      <c r="B119" s="16" t="s">
        <v>149</v>
      </c>
      <c r="C119" s="16" t="s">
        <v>272</v>
      </c>
      <c r="D119" s="17">
        <f>94-83+1</f>
        <v>12</v>
      </c>
    </row>
    <row r="120" ht="13.5" thickTop="1">
      <c r="A120" s="2"/>
    </row>
    <row r="121" spans="1:3" ht="12.75">
      <c r="A121" s="2" t="s">
        <v>40</v>
      </c>
      <c r="B121" s="37" t="s">
        <v>150</v>
      </c>
      <c r="C121" s="2"/>
    </row>
    <row r="122" spans="1:3" ht="12.75">
      <c r="A122" s="2">
        <f>+A119+1</f>
        <v>94</v>
      </c>
      <c r="B122" s="2" t="s">
        <v>151</v>
      </c>
      <c r="C122" s="2" t="s">
        <v>152</v>
      </c>
    </row>
    <row r="123" spans="1:3" ht="12.75">
      <c r="A123" s="2">
        <f aca="true" t="shared" si="8" ref="A123:A134">+A122+1</f>
        <v>95</v>
      </c>
      <c r="B123" s="28" t="s">
        <v>153</v>
      </c>
      <c r="C123" s="27" t="s">
        <v>154</v>
      </c>
    </row>
    <row r="124" spans="1:3" ht="12.75">
      <c r="A124" s="2">
        <f t="shared" si="8"/>
        <v>96</v>
      </c>
      <c r="B124" s="28" t="s">
        <v>155</v>
      </c>
      <c r="C124" s="27" t="s">
        <v>154</v>
      </c>
    </row>
    <row r="125" spans="1:3" ht="12.75">
      <c r="A125" s="2">
        <f t="shared" si="8"/>
        <v>97</v>
      </c>
      <c r="B125" s="23" t="s">
        <v>156</v>
      </c>
      <c r="C125" s="20" t="s">
        <v>157</v>
      </c>
    </row>
    <row r="126" spans="1:3" ht="12.75">
      <c r="A126" s="2">
        <f t="shared" si="8"/>
        <v>98</v>
      </c>
      <c r="B126" s="28" t="s">
        <v>158</v>
      </c>
      <c r="C126" s="2" t="s">
        <v>159</v>
      </c>
    </row>
    <row r="127" spans="1:3" ht="12.75">
      <c r="A127" s="2">
        <f t="shared" si="8"/>
        <v>99</v>
      </c>
      <c r="B127" s="20" t="s">
        <v>160</v>
      </c>
      <c r="C127" s="11" t="s">
        <v>159</v>
      </c>
    </row>
    <row r="128" spans="1:3" ht="12.75">
      <c r="A128" s="2">
        <f t="shared" si="8"/>
        <v>100</v>
      </c>
      <c r="B128" s="14" t="s">
        <v>161</v>
      </c>
      <c r="C128" s="11" t="s">
        <v>159</v>
      </c>
    </row>
    <row r="129" spans="1:3" ht="12.75">
      <c r="A129" s="2">
        <f t="shared" si="8"/>
        <v>101</v>
      </c>
      <c r="B129" s="14" t="s">
        <v>162</v>
      </c>
      <c r="C129" s="11" t="s">
        <v>159</v>
      </c>
    </row>
    <row r="130" spans="1:3" ht="12.75">
      <c r="A130" s="2">
        <f t="shared" si="8"/>
        <v>102</v>
      </c>
      <c r="B130" t="s">
        <v>163</v>
      </c>
      <c r="C130" s="2" t="s">
        <v>147</v>
      </c>
    </row>
    <row r="131" spans="1:3" ht="12.75">
      <c r="A131" s="2">
        <f t="shared" si="8"/>
        <v>103</v>
      </c>
      <c r="B131" t="s">
        <v>164</v>
      </c>
      <c r="C131" s="11" t="s">
        <v>147</v>
      </c>
    </row>
    <row r="132" spans="1:3" ht="12.75">
      <c r="A132" s="2">
        <f t="shared" si="8"/>
        <v>104</v>
      </c>
      <c r="B132" t="s">
        <v>165</v>
      </c>
      <c r="C132" s="11" t="s">
        <v>166</v>
      </c>
    </row>
    <row r="133" spans="1:3" ht="12.75">
      <c r="A133" s="2">
        <f t="shared" si="8"/>
        <v>105</v>
      </c>
      <c r="B133" s="23" t="s">
        <v>167</v>
      </c>
      <c r="C133" s="11" t="s">
        <v>166</v>
      </c>
    </row>
    <row r="134" spans="1:4" ht="15.75" thickBot="1">
      <c r="A134" s="2">
        <f t="shared" si="8"/>
        <v>106</v>
      </c>
      <c r="B134" s="34" t="s">
        <v>168</v>
      </c>
      <c r="C134" s="29" t="s">
        <v>21</v>
      </c>
      <c r="D134" s="17">
        <f>106-94+1</f>
        <v>13</v>
      </c>
    </row>
    <row r="135" spans="1:4" ht="15.75" thickTop="1">
      <c r="A135" s="2"/>
      <c r="B135" s="24"/>
      <c r="C135" s="21"/>
      <c r="D135" s="17"/>
    </row>
    <row r="136" spans="1:3" ht="12.75">
      <c r="A136" s="2" t="s">
        <v>40</v>
      </c>
      <c r="B136" s="9" t="s">
        <v>169</v>
      </c>
      <c r="C136" s="2"/>
    </row>
    <row r="137" spans="1:3" ht="12.75">
      <c r="A137" s="2">
        <f>+A134+1</f>
        <v>107</v>
      </c>
      <c r="B137" s="2" t="s">
        <v>170</v>
      </c>
      <c r="C137" s="2" t="s">
        <v>171</v>
      </c>
    </row>
    <row r="138" spans="1:3" ht="12.75">
      <c r="A138" s="2">
        <f>+A137+1</f>
        <v>108</v>
      </c>
      <c r="B138" s="11" t="s">
        <v>172</v>
      </c>
      <c r="C138" s="11" t="s">
        <v>105</v>
      </c>
    </row>
    <row r="139" spans="1:3" ht="12.75">
      <c r="A139" s="2">
        <f>+A138+1</f>
        <v>109</v>
      </c>
      <c r="B139" s="23" t="s">
        <v>271</v>
      </c>
      <c r="C139" s="23" t="s">
        <v>233</v>
      </c>
    </row>
    <row r="140" spans="1:4" ht="15.75" thickBot="1">
      <c r="A140" s="2">
        <f>+A139+1</f>
        <v>110</v>
      </c>
      <c r="B140" s="26" t="s">
        <v>173</v>
      </c>
      <c r="C140" s="16" t="s">
        <v>21</v>
      </c>
      <c r="D140" s="17">
        <f>110-107+1</f>
        <v>4</v>
      </c>
    </row>
    <row r="141" spans="1:3" ht="13.5" thickTop="1">
      <c r="A141" s="2"/>
      <c r="B141" s="20"/>
      <c r="C141" s="11"/>
    </row>
    <row r="142" spans="1:3" ht="12.75">
      <c r="A142" s="2"/>
      <c r="B142" s="9" t="s">
        <v>174</v>
      </c>
      <c r="C142" s="11"/>
    </row>
    <row r="143" spans="1:3" ht="12.75">
      <c r="A143" s="2">
        <f>+A140+1</f>
        <v>111</v>
      </c>
      <c r="B143" s="28" t="s">
        <v>175</v>
      </c>
      <c r="C143" s="11" t="s">
        <v>176</v>
      </c>
    </row>
    <row r="144" spans="1:3" ht="12.75">
      <c r="A144" s="38">
        <f>+A143+1</f>
        <v>112</v>
      </c>
      <c r="B144" s="39" t="s">
        <v>177</v>
      </c>
      <c r="C144" s="40" t="s">
        <v>157</v>
      </c>
    </row>
    <row r="145" spans="1:3" ht="12.75">
      <c r="A145" s="38">
        <f>+A144+1</f>
        <v>113</v>
      </c>
      <c r="B145" s="2" t="s">
        <v>178</v>
      </c>
      <c r="C145" s="2" t="s">
        <v>179</v>
      </c>
    </row>
    <row r="146" spans="1:4" ht="15.75" thickBot="1">
      <c r="A146" s="38">
        <f>+A145+1</f>
        <v>114</v>
      </c>
      <c r="B146" s="29" t="s">
        <v>180</v>
      </c>
      <c r="C146" s="29" t="s">
        <v>21</v>
      </c>
      <c r="D146" s="17">
        <f>114-111+1</f>
        <v>4</v>
      </c>
    </row>
    <row r="147" spans="1:3" ht="13.5" thickTop="1">
      <c r="A147" s="2" t="s">
        <v>40</v>
      </c>
      <c r="B147" s="2"/>
      <c r="C147" s="11"/>
    </row>
    <row r="148" spans="1:3" ht="12.75">
      <c r="A148" s="2"/>
      <c r="B148" s="18" t="s">
        <v>181</v>
      </c>
      <c r="C148" s="2"/>
    </row>
    <row r="149" spans="1:3" ht="12.75">
      <c r="A149" s="2">
        <f>+A146+1</f>
        <v>115</v>
      </c>
      <c r="B149" s="21" t="s">
        <v>182</v>
      </c>
      <c r="C149" s="2" t="s">
        <v>183</v>
      </c>
    </row>
    <row r="150" spans="1:3" ht="12.75">
      <c r="A150" s="2">
        <f aca="true" t="shared" si="9" ref="A150:A156">+A149+1</f>
        <v>116</v>
      </c>
      <c r="B150" s="31" t="s">
        <v>184</v>
      </c>
      <c r="C150" s="2" t="s">
        <v>185</v>
      </c>
    </row>
    <row r="151" spans="1:3" ht="12.75">
      <c r="A151" s="2">
        <f t="shared" si="9"/>
        <v>117</v>
      </c>
      <c r="B151" s="31" t="s">
        <v>186</v>
      </c>
      <c r="C151" s="2" t="s">
        <v>187</v>
      </c>
    </row>
    <row r="152" spans="1:3" ht="12.75">
      <c r="A152" s="2">
        <f t="shared" si="9"/>
        <v>118</v>
      </c>
      <c r="B152" s="31" t="s">
        <v>188</v>
      </c>
      <c r="C152" s="2" t="s">
        <v>189</v>
      </c>
    </row>
    <row r="153" spans="1:3" ht="12.75">
      <c r="A153" s="2">
        <f t="shared" si="9"/>
        <v>119</v>
      </c>
      <c r="B153" s="31" t="s">
        <v>190</v>
      </c>
      <c r="C153" s="2" t="s">
        <v>191</v>
      </c>
    </row>
    <row r="154" spans="1:3" ht="12.75">
      <c r="A154" s="2">
        <f t="shared" si="9"/>
        <v>120</v>
      </c>
      <c r="B154" s="31" t="s">
        <v>192</v>
      </c>
      <c r="C154" s="23" t="s">
        <v>193</v>
      </c>
    </row>
    <row r="155" spans="1:3" ht="12.75">
      <c r="A155" s="2">
        <f t="shared" si="9"/>
        <v>121</v>
      </c>
      <c r="B155" s="21" t="s">
        <v>194</v>
      </c>
      <c r="C155" s="23" t="s">
        <v>195</v>
      </c>
    </row>
    <row r="156" spans="1:4" ht="15.75" thickBot="1">
      <c r="A156" s="2">
        <f t="shared" si="9"/>
        <v>122</v>
      </c>
      <c r="B156" s="32" t="s">
        <v>196</v>
      </c>
      <c r="C156" s="29" t="s">
        <v>21</v>
      </c>
      <c r="D156" s="17">
        <f>122-115+1</f>
        <v>8</v>
      </c>
    </row>
    <row r="157" spans="1:3" ht="13.5" thickTop="1">
      <c r="A157" s="2"/>
      <c r="B157" s="2"/>
      <c r="C157" s="11"/>
    </row>
    <row r="158" spans="1:3" ht="12.75">
      <c r="A158" s="2"/>
      <c r="B158" s="2"/>
      <c r="C158" s="11"/>
    </row>
    <row r="159" spans="1:3" ht="12.75">
      <c r="A159" s="2"/>
      <c r="B159" s="18" t="s">
        <v>197</v>
      </c>
      <c r="C159" s="2"/>
    </row>
    <row r="160" spans="1:3" ht="12.75">
      <c r="A160" s="2">
        <f>+A156+1</f>
        <v>123</v>
      </c>
      <c r="B160" t="s">
        <v>198</v>
      </c>
      <c r="C160" s="11" t="s">
        <v>199</v>
      </c>
    </row>
    <row r="161" spans="1:3" ht="12.75">
      <c r="A161" s="2">
        <f>+A160+1</f>
        <v>124</v>
      </c>
      <c r="B161" s="14" t="s">
        <v>200</v>
      </c>
      <c r="C161" s="14" t="s">
        <v>201</v>
      </c>
    </row>
    <row r="162" spans="1:4" ht="15">
      <c r="A162" s="2">
        <f>+A161+1</f>
        <v>125</v>
      </c>
      <c r="B162" s="47" t="s">
        <v>202</v>
      </c>
      <c r="C162" s="11" t="s">
        <v>82</v>
      </c>
      <c r="D162" s="17" t="s">
        <v>40</v>
      </c>
    </row>
    <row r="163" spans="1:4" ht="15.75" thickBot="1">
      <c r="A163" s="2">
        <f>+A162+1</f>
        <v>126</v>
      </c>
      <c r="B163" s="32" t="s">
        <v>274</v>
      </c>
      <c r="C163" s="15" t="s">
        <v>21</v>
      </c>
      <c r="D163" s="17">
        <f>127-124+1</f>
        <v>4</v>
      </c>
    </row>
    <row r="164" spans="1:3" ht="13.5" thickTop="1">
      <c r="A164" s="2"/>
      <c r="B164" s="11"/>
      <c r="C164" s="11"/>
    </row>
    <row r="165" spans="1:3" ht="12.75">
      <c r="A165" s="2"/>
      <c r="B165" s="18" t="s">
        <v>203</v>
      </c>
      <c r="C165" s="11"/>
    </row>
    <row r="166" spans="1:3" ht="12.75">
      <c r="A166" s="2">
        <f>+A163+1</f>
        <v>127</v>
      </c>
      <c r="B166" s="21" t="s">
        <v>204</v>
      </c>
      <c r="C166" s="11" t="s">
        <v>205</v>
      </c>
    </row>
    <row r="167" spans="1:3" ht="12.75">
      <c r="A167" s="2">
        <f>+A166+1</f>
        <v>128</v>
      </c>
      <c r="B167" s="11" t="s">
        <v>206</v>
      </c>
      <c r="C167" s="11" t="s">
        <v>147</v>
      </c>
    </row>
    <row r="168" spans="1:3" ht="12.75">
      <c r="A168" s="2">
        <f>+A167+1</f>
        <v>129</v>
      </c>
      <c r="B168" s="23" t="s">
        <v>273</v>
      </c>
      <c r="C168" s="23" t="s">
        <v>74</v>
      </c>
    </row>
    <row r="169" spans="1:4" ht="15.75" thickBot="1">
      <c r="A169" s="2">
        <f>+A168+1</f>
        <v>130</v>
      </c>
      <c r="B169" s="15" t="s">
        <v>207</v>
      </c>
      <c r="C169" s="32" t="s">
        <v>74</v>
      </c>
      <c r="D169" s="17">
        <f>130-127+1</f>
        <v>4</v>
      </c>
    </row>
    <row r="170" spans="1:4" ht="13.5" thickTop="1">
      <c r="A170" s="2" t="s">
        <v>40</v>
      </c>
      <c r="B170" s="2"/>
      <c r="C170" s="2"/>
      <c r="D170" s="1" t="s">
        <v>40</v>
      </c>
    </row>
    <row r="171" spans="1:3" ht="12.75">
      <c r="A171" s="2"/>
      <c r="B171" s="18" t="s">
        <v>208</v>
      </c>
      <c r="C171" s="2"/>
    </row>
    <row r="172" spans="1:3" ht="12.75">
      <c r="A172" s="2">
        <f>+A169+1</f>
        <v>131</v>
      </c>
      <c r="B172" s="30" t="s">
        <v>209</v>
      </c>
      <c r="C172" s="2" t="s">
        <v>210</v>
      </c>
    </row>
    <row r="173" spans="1:3" ht="12.75">
      <c r="A173" s="2">
        <f>+A172+1</f>
        <v>132</v>
      </c>
      <c r="B173" s="41" t="s">
        <v>211</v>
      </c>
      <c r="C173" s="21" t="s">
        <v>30</v>
      </c>
    </row>
    <row r="174" spans="1:3" ht="12.75">
      <c r="A174" s="2">
        <f>+A173+1</f>
        <v>133</v>
      </c>
      <c r="B174" s="24" t="s">
        <v>212</v>
      </c>
      <c r="C174" s="21" t="s">
        <v>30</v>
      </c>
    </row>
    <row r="175" spans="1:3" ht="12.75">
      <c r="A175" s="2">
        <f>+A174+1</f>
        <v>134</v>
      </c>
      <c r="B175" s="23" t="s">
        <v>213</v>
      </c>
      <c r="C175" s="23" t="s">
        <v>74</v>
      </c>
    </row>
    <row r="176" spans="1:3" ht="12.75">
      <c r="A176" s="2">
        <f>+A175+1</f>
        <v>135</v>
      </c>
      <c r="B176" s="47" t="s">
        <v>299</v>
      </c>
      <c r="C176" s="23" t="s">
        <v>74</v>
      </c>
    </row>
    <row r="177" spans="1:4" ht="13.5" thickBot="1">
      <c r="A177" s="2">
        <f>+A176+1</f>
        <v>136</v>
      </c>
      <c r="B177" s="15" t="s">
        <v>214</v>
      </c>
      <c r="C177" s="15" t="s">
        <v>21</v>
      </c>
      <c r="D177" s="1">
        <f>136-131+1</f>
        <v>6</v>
      </c>
    </row>
    <row r="178" spans="1:3" ht="13.5" thickTop="1">
      <c r="A178" s="2"/>
      <c r="B178" s="2"/>
      <c r="C178" s="2"/>
    </row>
    <row r="179" spans="1:3" ht="12.75">
      <c r="A179" s="2"/>
      <c r="B179" s="18" t="s">
        <v>215</v>
      </c>
      <c r="C179" s="2"/>
    </row>
    <row r="180" spans="1:3" ht="12.75">
      <c r="A180" s="2">
        <f>+A177+1</f>
        <v>137</v>
      </c>
      <c r="B180" t="s">
        <v>216</v>
      </c>
      <c r="C180" s="2" t="s">
        <v>217</v>
      </c>
    </row>
    <row r="181" spans="1:3" ht="12.75">
      <c r="A181" s="2">
        <f>+A180+1</f>
        <v>138</v>
      </c>
      <c r="B181" t="s">
        <v>218</v>
      </c>
      <c r="C181" s="11" t="s">
        <v>219</v>
      </c>
    </row>
    <row r="182" spans="1:3" ht="12.75">
      <c r="A182" s="2">
        <f>+A181+1</f>
        <v>139</v>
      </c>
      <c r="B182" s="11" t="s">
        <v>220</v>
      </c>
      <c r="C182" s="11" t="s">
        <v>105</v>
      </c>
    </row>
    <row r="183" spans="1:4" ht="13.5" thickBot="1">
      <c r="A183" s="2">
        <f>+A182+1</f>
        <v>140</v>
      </c>
      <c r="B183" s="16" t="s">
        <v>277</v>
      </c>
      <c r="C183" s="15" t="s">
        <v>21</v>
      </c>
      <c r="D183" s="1">
        <f>140-137+1</f>
        <v>4</v>
      </c>
    </row>
    <row r="184" spans="1:3" ht="13.5" thickTop="1">
      <c r="A184" s="2"/>
      <c r="C184" s="2"/>
    </row>
    <row r="185" spans="1:3" ht="12.75">
      <c r="A185" s="2"/>
      <c r="B185" s="18" t="s">
        <v>221</v>
      </c>
      <c r="C185" s="2"/>
    </row>
    <row r="186" spans="1:3" ht="12.75">
      <c r="A186" s="2">
        <f>+A183+1</f>
        <v>141</v>
      </c>
      <c r="B186" s="2" t="s">
        <v>222</v>
      </c>
      <c r="C186" s="2" t="s">
        <v>217</v>
      </c>
    </row>
    <row r="187" spans="1:4" ht="12.75">
      <c r="A187" s="2">
        <f>+A186+1</f>
        <v>142</v>
      </c>
      <c r="B187" s="23" t="s">
        <v>223</v>
      </c>
      <c r="C187" s="21" t="s">
        <v>30</v>
      </c>
      <c r="D187" s="1" t="s">
        <v>40</v>
      </c>
    </row>
    <row r="188" spans="1:3" ht="12.75">
      <c r="A188" s="2">
        <f>+A187+1</f>
        <v>143</v>
      </c>
      <c r="B188" s="42" t="s">
        <v>224</v>
      </c>
      <c r="C188" s="21" t="s">
        <v>30</v>
      </c>
    </row>
    <row r="189" spans="1:3" ht="12.75">
      <c r="A189" s="2">
        <f>+A188+1</f>
        <v>144</v>
      </c>
      <c r="B189" s="43" t="s">
        <v>225</v>
      </c>
      <c r="C189" s="14" t="s">
        <v>201</v>
      </c>
    </row>
    <row r="190" spans="1:3" ht="12.75">
      <c r="A190" s="2">
        <f>+A189+1</f>
        <v>145</v>
      </c>
      <c r="B190" s="23" t="s">
        <v>226</v>
      </c>
      <c r="C190" s="23" t="s">
        <v>74</v>
      </c>
    </row>
    <row r="191" spans="1:4" ht="13.5" thickBot="1">
      <c r="A191" s="2">
        <f>+A190+1</f>
        <v>146</v>
      </c>
      <c r="B191" s="15" t="s">
        <v>260</v>
      </c>
      <c r="C191" s="15" t="s">
        <v>21</v>
      </c>
      <c r="D191" s="1">
        <f>146-141+1</f>
        <v>6</v>
      </c>
    </row>
    <row r="192" spans="1:4" ht="13.5" thickTop="1">
      <c r="A192" s="2" t="s">
        <v>40</v>
      </c>
      <c r="B192" s="2"/>
      <c r="C192" s="2"/>
      <c r="D192" s="1">
        <f>SUM(D8:D191)</f>
        <v>146</v>
      </c>
    </row>
    <row r="193" spans="1:2" ht="12.75">
      <c r="A193" s="44" t="s">
        <v>227</v>
      </c>
      <c r="B193" s="45"/>
    </row>
    <row r="194" spans="1:4" s="31" customFormat="1" ht="12.75">
      <c r="A194" s="46"/>
      <c r="D194" s="50"/>
    </row>
    <row r="195" spans="1:4" s="31" customFormat="1" ht="12.75">
      <c r="A195" s="46"/>
      <c r="B195" s="9" t="s">
        <v>41</v>
      </c>
      <c r="D195" s="50"/>
    </row>
    <row r="196" spans="1:4" s="31" customFormat="1" ht="13.5" thickBot="1">
      <c r="A196" s="42">
        <f>+A191+1</f>
        <v>147</v>
      </c>
      <c r="B196" s="15" t="s">
        <v>276</v>
      </c>
      <c r="C196" s="15" t="s">
        <v>55</v>
      </c>
      <c r="D196" s="50">
        <v>1</v>
      </c>
    </row>
    <row r="197" spans="1:2" ht="9.75" customHeight="1" thickTop="1">
      <c r="A197" s="46"/>
      <c r="B197" s="31"/>
    </row>
    <row r="198" spans="1:3" ht="12.75">
      <c r="A198" s="46"/>
      <c r="B198" s="9" t="s">
        <v>228</v>
      </c>
      <c r="C198" s="11"/>
    </row>
    <row r="199" spans="1:4" ht="13.5" thickBot="1">
      <c r="A199" s="42">
        <f>+A196+1</f>
        <v>148</v>
      </c>
      <c r="B199" s="32" t="s">
        <v>229</v>
      </c>
      <c r="C199" s="15" t="s">
        <v>21</v>
      </c>
      <c r="D199" s="1">
        <v>1</v>
      </c>
    </row>
    <row r="200" spans="1:2" ht="13.5" thickTop="1">
      <c r="A200" s="46"/>
      <c r="B200" s="31"/>
    </row>
    <row r="201" spans="1:2" ht="12.75">
      <c r="A201" s="46"/>
      <c r="B201" s="9" t="s">
        <v>230</v>
      </c>
    </row>
    <row r="202" spans="1:3" ht="12.75">
      <c r="A202" s="42">
        <f>+A199+1</f>
        <v>149</v>
      </c>
      <c r="B202" s="23" t="s">
        <v>231</v>
      </c>
      <c r="C202" s="23" t="s">
        <v>92</v>
      </c>
    </row>
    <row r="203" spans="1:4" ht="13.5" thickBot="1">
      <c r="A203" s="42">
        <f>+A202+1</f>
        <v>150</v>
      </c>
      <c r="B203" s="32" t="s">
        <v>232</v>
      </c>
      <c r="C203" s="32" t="s">
        <v>74</v>
      </c>
      <c r="D203" s="1">
        <v>2</v>
      </c>
    </row>
    <row r="204" spans="1:2" ht="13.5" thickTop="1">
      <c r="A204" s="46"/>
      <c r="B204" s="31"/>
    </row>
    <row r="205" spans="2:3" ht="12.75">
      <c r="B205" s="9" t="s">
        <v>97</v>
      </c>
      <c r="C205" s="23" t="s">
        <v>40</v>
      </c>
    </row>
    <row r="206" spans="1:3" ht="12.75">
      <c r="A206">
        <f>+A203+1</f>
        <v>151</v>
      </c>
      <c r="B206" t="s">
        <v>234</v>
      </c>
      <c r="C206" s="23" t="s">
        <v>74</v>
      </c>
    </row>
    <row r="207" spans="1:3" ht="12.75">
      <c r="A207">
        <f aca="true" t="shared" si="10" ref="A207:A212">+A206+1</f>
        <v>152</v>
      </c>
      <c r="B207" t="s">
        <v>235</v>
      </c>
      <c r="C207" s="23" t="s">
        <v>74</v>
      </c>
    </row>
    <row r="208" spans="1:3" ht="12.75">
      <c r="A208">
        <f t="shared" si="10"/>
        <v>153</v>
      </c>
      <c r="B208" t="s">
        <v>236</v>
      </c>
      <c r="C208" s="23" t="s">
        <v>74</v>
      </c>
    </row>
    <row r="209" spans="1:3" ht="12.75">
      <c r="A209">
        <f t="shared" si="10"/>
        <v>154</v>
      </c>
      <c r="B209" t="s">
        <v>237</v>
      </c>
      <c r="C209" s="23" t="s">
        <v>74</v>
      </c>
    </row>
    <row r="210" spans="1:3" ht="12.75">
      <c r="A210">
        <f t="shared" si="10"/>
        <v>155</v>
      </c>
      <c r="B210" t="s">
        <v>238</v>
      </c>
      <c r="C210" s="23" t="s">
        <v>74</v>
      </c>
    </row>
    <row r="211" spans="1:3" ht="12.75">
      <c r="A211">
        <f t="shared" si="10"/>
        <v>156</v>
      </c>
      <c r="B211" t="s">
        <v>239</v>
      </c>
      <c r="C211" s="23" t="s">
        <v>74</v>
      </c>
    </row>
    <row r="212" spans="1:4" ht="15.75" thickBot="1">
      <c r="A212">
        <f t="shared" si="10"/>
        <v>157</v>
      </c>
      <c r="B212" s="32" t="s">
        <v>240</v>
      </c>
      <c r="C212" s="32" t="s">
        <v>74</v>
      </c>
      <c r="D212" s="17">
        <f>157-151+1</f>
        <v>7</v>
      </c>
    </row>
    <row r="213" ht="13.5" thickTop="1"/>
    <row r="214" ht="12.75">
      <c r="B214" s="9" t="s">
        <v>109</v>
      </c>
    </row>
    <row r="215" spans="1:3" ht="12.75">
      <c r="A215">
        <f>+A212+1</f>
        <v>158</v>
      </c>
      <c r="B215" t="s">
        <v>241</v>
      </c>
      <c r="C215" s="23" t="s">
        <v>74</v>
      </c>
    </row>
    <row r="216" spans="1:3" ht="12.75">
      <c r="A216">
        <f>+A215+1</f>
        <v>159</v>
      </c>
      <c r="B216" t="s">
        <v>242</v>
      </c>
      <c r="C216" s="23" t="s">
        <v>74</v>
      </c>
    </row>
    <row r="217" spans="1:3" ht="12.75">
      <c r="A217">
        <f>+A216+1</f>
        <v>160</v>
      </c>
      <c r="B217" t="s">
        <v>243</v>
      </c>
      <c r="C217" s="23" t="s">
        <v>74</v>
      </c>
    </row>
    <row r="218" spans="1:3" ht="12.75">
      <c r="A218">
        <f>+A217+1</f>
        <v>161</v>
      </c>
      <c r="B218" t="s">
        <v>244</v>
      </c>
      <c r="C218" s="23" t="s">
        <v>74</v>
      </c>
    </row>
    <row r="219" spans="1:4" ht="15.75" thickBot="1">
      <c r="A219">
        <f>+A218+1</f>
        <v>162</v>
      </c>
      <c r="B219" s="32" t="s">
        <v>245</v>
      </c>
      <c r="C219" s="32" t="s">
        <v>74</v>
      </c>
      <c r="D219" s="17">
        <f>162-158+1</f>
        <v>5</v>
      </c>
    </row>
    <row r="220" spans="2:4" ht="15.75" thickTop="1">
      <c r="B220" s="23"/>
      <c r="C220" s="23"/>
      <c r="D220" s="17"/>
    </row>
    <row r="221" ht="12.75">
      <c r="B221" s="37" t="s">
        <v>150</v>
      </c>
    </row>
    <row r="222" spans="1:3" ht="12.75">
      <c r="A222">
        <f>+A219+1</f>
        <v>163</v>
      </c>
      <c r="B222" t="s">
        <v>246</v>
      </c>
      <c r="C222" t="s">
        <v>166</v>
      </c>
    </row>
    <row r="223" spans="1:3" ht="12.75">
      <c r="A223">
        <f aca="true" t="shared" si="11" ref="A223:A228">+A222+1</f>
        <v>164</v>
      </c>
      <c r="B223" t="s">
        <v>247</v>
      </c>
      <c r="C223" s="27" t="s">
        <v>145</v>
      </c>
    </row>
    <row r="224" spans="1:3" ht="12.75">
      <c r="A224">
        <f t="shared" si="11"/>
        <v>165</v>
      </c>
      <c r="B224" t="s">
        <v>248</v>
      </c>
      <c r="C224" t="s">
        <v>166</v>
      </c>
    </row>
    <row r="225" spans="1:3" ht="12.75">
      <c r="A225">
        <f t="shared" si="11"/>
        <v>166</v>
      </c>
      <c r="B225" t="s">
        <v>249</v>
      </c>
      <c r="C225" t="s">
        <v>166</v>
      </c>
    </row>
    <row r="226" spans="1:3" ht="12.75">
      <c r="A226">
        <f t="shared" si="11"/>
        <v>167</v>
      </c>
      <c r="B226" s="23" t="s">
        <v>250</v>
      </c>
      <c r="C226" t="s">
        <v>166</v>
      </c>
    </row>
    <row r="227" spans="1:3" ht="12.75">
      <c r="A227">
        <f t="shared" si="11"/>
        <v>168</v>
      </c>
      <c r="B227" s="23" t="s">
        <v>251</v>
      </c>
      <c r="C227" t="s">
        <v>166</v>
      </c>
    </row>
    <row r="228" spans="1:4" ht="15.75" thickBot="1">
      <c r="A228">
        <f t="shared" si="11"/>
        <v>169</v>
      </c>
      <c r="B228" s="32" t="s">
        <v>252</v>
      </c>
      <c r="C228" s="32" t="s">
        <v>166</v>
      </c>
      <c r="D228" s="17">
        <f>169-163+1</f>
        <v>7</v>
      </c>
    </row>
    <row r="229" ht="13.5" thickTop="1">
      <c r="D229" s="1" t="s">
        <v>40</v>
      </c>
    </row>
    <row r="230" spans="1:2" ht="12.75">
      <c r="A230" t="s">
        <v>40</v>
      </c>
      <c r="B230" s="37" t="s">
        <v>203</v>
      </c>
    </row>
    <row r="231" spans="1:4" ht="13.5" thickBot="1">
      <c r="A231">
        <f>+A228+1</f>
        <v>170</v>
      </c>
      <c r="B231" s="32" t="s">
        <v>253</v>
      </c>
      <c r="C231" s="32" t="s">
        <v>62</v>
      </c>
      <c r="D231" s="1">
        <v>1</v>
      </c>
    </row>
    <row r="232" ht="13.5" thickTop="1"/>
    <row r="233" ht="12.75">
      <c r="B233" s="37" t="s">
        <v>254</v>
      </c>
    </row>
    <row r="234" spans="1:3" ht="12.75">
      <c r="A234">
        <f>+A231+1</f>
        <v>171</v>
      </c>
      <c r="B234" s="23" t="s">
        <v>255</v>
      </c>
      <c r="C234" s="23" t="s">
        <v>74</v>
      </c>
    </row>
    <row r="235" spans="1:4" ht="13.5" thickBot="1">
      <c r="A235">
        <f>+A234+1</f>
        <v>172</v>
      </c>
      <c r="B235" s="32" t="s">
        <v>256</v>
      </c>
      <c r="C235" s="32" t="s">
        <v>74</v>
      </c>
      <c r="D235" s="1">
        <v>2</v>
      </c>
    </row>
    <row r="236" ht="13.5" thickTop="1">
      <c r="D236" s="1" t="s">
        <v>40</v>
      </c>
    </row>
    <row r="237" ht="12.75">
      <c r="B237" s="9" t="s">
        <v>174</v>
      </c>
    </row>
    <row r="238" spans="1:4" ht="13.5" thickBot="1">
      <c r="A238">
        <f>+A235+1</f>
        <v>173</v>
      </c>
      <c r="B238" s="15" t="s">
        <v>257</v>
      </c>
      <c r="C238" s="15" t="s">
        <v>74</v>
      </c>
      <c r="D238" s="1">
        <v>1</v>
      </c>
    </row>
    <row r="239" spans="2:3" ht="13.5" thickTop="1">
      <c r="B239" s="23"/>
      <c r="C239" s="23"/>
    </row>
    <row r="240" spans="2:3" ht="12.75">
      <c r="B240" s="18" t="s">
        <v>215</v>
      </c>
      <c r="C240" s="23"/>
    </row>
    <row r="241" spans="1:4" ht="13.5" thickBot="1">
      <c r="A241">
        <f>+A238+1</f>
        <v>174</v>
      </c>
      <c r="B241" s="32" t="s">
        <v>258</v>
      </c>
      <c r="C241" s="32" t="s">
        <v>74</v>
      </c>
      <c r="D241" s="1">
        <v>1</v>
      </c>
    </row>
    <row r="242" spans="2:3" ht="9.75" customHeight="1" thickTop="1">
      <c r="B242" s="23"/>
      <c r="C242" s="23"/>
    </row>
    <row r="243" spans="2:3" ht="12.75">
      <c r="B243" s="18" t="s">
        <v>221</v>
      </c>
      <c r="C243" s="23"/>
    </row>
    <row r="244" spans="1:4" ht="13.5" thickBot="1">
      <c r="A244">
        <f>+A241+1</f>
        <v>175</v>
      </c>
      <c r="B244" s="15" t="s">
        <v>259</v>
      </c>
      <c r="C244" s="32" t="s">
        <v>74</v>
      </c>
      <c r="D244" s="1">
        <v>1</v>
      </c>
    </row>
    <row r="245" ht="15" customHeight="1" thickTop="1">
      <c r="D245" s="1">
        <f>SUM(D196:D244)</f>
        <v>29</v>
      </c>
    </row>
    <row r="246" ht="15" customHeight="1">
      <c r="D246" s="1">
        <f>+D192+D245</f>
        <v>175</v>
      </c>
    </row>
    <row r="247" ht="12.75">
      <c r="D247" s="1" t="s">
        <v>40</v>
      </c>
    </row>
  </sheetData>
  <sheetProtection/>
  <mergeCells count="2">
    <mergeCell ref="A1:C1"/>
    <mergeCell ref="A2:C2"/>
  </mergeCells>
  <printOptions/>
  <pageMargins left="0.7874015748031497" right="0.7874015748031497" top="0.984251968503937" bottom="0.7874015748031497" header="0" footer="0"/>
  <pageSetup horizontalDpi="600" verticalDpi="600" orientation="portrait" scale="80" r:id="rId1"/>
  <headerFooter alignWithMargins="0">
    <oddHeader>&amp;C&amp;A</oddHeader>
    <oddFooter>&amp;CPágina &amp;P de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9"/>
  </sheetPr>
  <dimension ref="A1:E256"/>
  <sheetViews>
    <sheetView zoomScalePageLayoutView="0" workbookViewId="0" topLeftCell="A133">
      <selection activeCell="C138" sqref="C138"/>
    </sheetView>
  </sheetViews>
  <sheetFormatPr defaultColWidth="11.421875" defaultRowHeight="12.75"/>
  <cols>
    <col min="1" max="1" width="7.8515625" style="0" customWidth="1"/>
    <col min="2" max="2" width="46.57421875" style="0" customWidth="1"/>
    <col min="3" max="3" width="42.8515625" style="0" customWidth="1"/>
    <col min="4" max="4" width="7.00390625" style="1" customWidth="1"/>
  </cols>
  <sheetData>
    <row r="1" spans="1:3" ht="15.75">
      <c r="A1" s="120" t="s">
        <v>0</v>
      </c>
      <c r="B1" s="120"/>
      <c r="C1" s="120"/>
    </row>
    <row r="2" spans="1:3" ht="15.75">
      <c r="A2" s="120" t="s">
        <v>261</v>
      </c>
      <c r="B2" s="120"/>
      <c r="C2" s="120"/>
    </row>
    <row r="3" spans="1:3" ht="9.75" customHeight="1">
      <c r="A3" s="2"/>
      <c r="B3" s="2"/>
      <c r="C3" s="2"/>
    </row>
    <row r="4" spans="1:3" ht="13.5" thickBot="1">
      <c r="A4" s="3" t="s">
        <v>1</v>
      </c>
      <c r="B4" s="4" t="s">
        <v>2</v>
      </c>
      <c r="C4" s="4"/>
    </row>
    <row r="5" spans="1:3" ht="9.75" customHeight="1" thickTop="1">
      <c r="A5" s="2"/>
      <c r="B5" s="5"/>
      <c r="C5" s="5"/>
    </row>
    <row r="6" spans="1:3" ht="12.75">
      <c r="A6" s="6" t="s">
        <v>3</v>
      </c>
      <c r="B6" s="7"/>
      <c r="C6" s="7"/>
    </row>
    <row r="7" spans="1:3" ht="12.75">
      <c r="A7" s="8"/>
      <c r="B7" s="9" t="s">
        <v>4</v>
      </c>
      <c r="C7" s="9"/>
    </row>
    <row r="8" spans="1:3" ht="12.75">
      <c r="A8" s="10">
        <v>1</v>
      </c>
      <c r="B8" s="11" t="s">
        <v>5</v>
      </c>
      <c r="C8" s="11" t="s">
        <v>6</v>
      </c>
    </row>
    <row r="9" spans="1:3" ht="12.75">
      <c r="A9" s="10">
        <f>A8+1</f>
        <v>2</v>
      </c>
      <c r="B9" s="12" t="s">
        <v>7</v>
      </c>
      <c r="C9" s="11" t="s">
        <v>8</v>
      </c>
    </row>
    <row r="10" spans="1:3" ht="12.75">
      <c r="A10" s="10">
        <v>3</v>
      </c>
      <c r="B10" s="13" t="s">
        <v>9</v>
      </c>
      <c r="C10" s="11" t="s">
        <v>8</v>
      </c>
    </row>
    <row r="11" spans="1:3" ht="12.75">
      <c r="A11" s="10">
        <f>+A10+1</f>
        <v>4</v>
      </c>
      <c r="B11" s="11" t="s">
        <v>10</v>
      </c>
      <c r="C11" s="11" t="s">
        <v>8</v>
      </c>
    </row>
    <row r="12" spans="1:3" ht="12.75">
      <c r="A12" s="10">
        <f>A11+1</f>
        <v>5</v>
      </c>
      <c r="B12" s="14" t="s">
        <v>11</v>
      </c>
      <c r="C12" s="11" t="s">
        <v>8</v>
      </c>
    </row>
    <row r="13" spans="1:4" ht="12.75">
      <c r="A13" s="10">
        <f>A12+1</f>
        <v>6</v>
      </c>
      <c r="B13" s="14" t="s">
        <v>12</v>
      </c>
      <c r="C13" s="11" t="s">
        <v>8</v>
      </c>
      <c r="D13" s="14"/>
    </row>
    <row r="14" spans="1:4" ht="15.75" thickBot="1">
      <c r="A14" s="10">
        <f>A13+1</f>
        <v>7</v>
      </c>
      <c r="B14" s="15" t="s">
        <v>13</v>
      </c>
      <c r="C14" s="16" t="s">
        <v>8</v>
      </c>
      <c r="D14" s="17">
        <v>7</v>
      </c>
    </row>
    <row r="15" spans="1:3" ht="9.75" customHeight="1" thickTop="1">
      <c r="A15" s="2"/>
      <c r="B15" s="18"/>
      <c r="C15" s="2"/>
    </row>
    <row r="16" spans="1:3" ht="12.75">
      <c r="A16" s="2"/>
      <c r="B16" s="18" t="s">
        <v>14</v>
      </c>
      <c r="C16" s="2"/>
    </row>
    <row r="17" spans="1:3" ht="12.75">
      <c r="A17" s="2">
        <f>+A14+1</f>
        <v>8</v>
      </c>
      <c r="B17" s="19" t="s">
        <v>262</v>
      </c>
      <c r="C17" s="20" t="s">
        <v>15</v>
      </c>
    </row>
    <row r="18" spans="1:3" ht="12.75">
      <c r="A18" s="22">
        <f aca="true" t="shared" si="0" ref="A18:A27">+A17+1</f>
        <v>9</v>
      </c>
      <c r="B18" t="s">
        <v>17</v>
      </c>
      <c r="C18" s="21" t="s">
        <v>15</v>
      </c>
    </row>
    <row r="19" spans="1:3" ht="12.75">
      <c r="A19" s="22">
        <f t="shared" si="0"/>
        <v>10</v>
      </c>
      <c r="B19" s="23" t="s">
        <v>18</v>
      </c>
      <c r="C19" s="21" t="s">
        <v>15</v>
      </c>
    </row>
    <row r="20" spans="1:3" ht="12.75">
      <c r="A20" s="22">
        <f t="shared" si="0"/>
        <v>11</v>
      </c>
      <c r="B20" s="23" t="s">
        <v>19</v>
      </c>
      <c r="C20" s="21" t="s">
        <v>15</v>
      </c>
    </row>
    <row r="21" spans="1:3" ht="12.75">
      <c r="A21" s="22">
        <f t="shared" si="0"/>
        <v>12</v>
      </c>
      <c r="B21" s="14" t="s">
        <v>288</v>
      </c>
      <c r="C21" s="21" t="s">
        <v>15</v>
      </c>
    </row>
    <row r="22" spans="1:3" ht="12.75">
      <c r="A22" s="22">
        <f t="shared" si="0"/>
        <v>13</v>
      </c>
      <c r="B22" s="43" t="s">
        <v>289</v>
      </c>
      <c r="C22" s="21" t="s">
        <v>15</v>
      </c>
    </row>
    <row r="23" spans="1:3" ht="12.75">
      <c r="A23" s="22">
        <f t="shared" si="0"/>
        <v>14</v>
      </c>
      <c r="B23" s="20" t="s">
        <v>20</v>
      </c>
      <c r="C23" s="11" t="s">
        <v>21</v>
      </c>
    </row>
    <row r="24" spans="1:3" ht="12.75">
      <c r="A24" s="22">
        <f t="shared" si="0"/>
        <v>15</v>
      </c>
      <c r="B24" s="11" t="s">
        <v>22</v>
      </c>
      <c r="C24" s="11" t="s">
        <v>21</v>
      </c>
    </row>
    <row r="25" spans="1:3" ht="12.75">
      <c r="A25" s="22">
        <f t="shared" si="0"/>
        <v>16</v>
      </c>
      <c r="B25" s="23" t="s">
        <v>313</v>
      </c>
      <c r="C25" s="14" t="s">
        <v>21</v>
      </c>
    </row>
    <row r="26" spans="1:3" ht="12.75">
      <c r="A26" s="22">
        <f t="shared" si="0"/>
        <v>17</v>
      </c>
      <c r="B26" s="24" t="s">
        <v>23</v>
      </c>
      <c r="C26" s="11" t="s">
        <v>21</v>
      </c>
    </row>
    <row r="27" spans="1:4" ht="15.75" thickBot="1">
      <c r="A27" s="22">
        <f t="shared" si="0"/>
        <v>18</v>
      </c>
      <c r="B27" s="25" t="s">
        <v>24</v>
      </c>
      <c r="C27" s="26" t="s">
        <v>21</v>
      </c>
      <c r="D27" s="17">
        <f>18-8+1</f>
        <v>11</v>
      </c>
    </row>
    <row r="28" spans="1:3" ht="9.75" customHeight="1" thickTop="1">
      <c r="A28" s="2"/>
      <c r="B28" s="18"/>
      <c r="C28" s="2"/>
    </row>
    <row r="29" spans="1:3" ht="12.75">
      <c r="A29" s="2"/>
      <c r="B29" s="9" t="s">
        <v>25</v>
      </c>
      <c r="C29" s="2"/>
    </row>
    <row r="30" spans="1:3" ht="12.75">
      <c r="A30" s="2">
        <f>+A27+1</f>
        <v>19</v>
      </c>
      <c r="B30" s="2" t="s">
        <v>26</v>
      </c>
      <c r="C30" s="20" t="s">
        <v>27</v>
      </c>
    </row>
    <row r="31" spans="1:3" ht="12.75">
      <c r="A31" s="2">
        <f aca="true" t="shared" si="1" ref="A31:A37">+A30+1</f>
        <v>20</v>
      </c>
      <c r="B31" t="s">
        <v>28</v>
      </c>
      <c r="C31" s="20" t="s">
        <v>29</v>
      </c>
    </row>
    <row r="32" spans="1:3" ht="12.75">
      <c r="A32" s="2">
        <f t="shared" si="1"/>
        <v>21</v>
      </c>
      <c r="B32" s="27" t="s">
        <v>263</v>
      </c>
      <c r="C32" s="21" t="s">
        <v>30</v>
      </c>
    </row>
    <row r="33" spans="1:3" ht="12.75">
      <c r="A33" s="2">
        <f t="shared" si="1"/>
        <v>22</v>
      </c>
      <c r="B33" s="19" t="s">
        <v>31</v>
      </c>
      <c r="C33" s="20" t="s">
        <v>32</v>
      </c>
    </row>
    <row r="34" spans="1:3" ht="12.75">
      <c r="A34" s="2">
        <f t="shared" si="1"/>
        <v>23</v>
      </c>
      <c r="B34" s="21" t="s">
        <v>33</v>
      </c>
      <c r="C34" s="28" t="s">
        <v>34</v>
      </c>
    </row>
    <row r="35" spans="1:3" ht="12.75">
      <c r="A35" s="2">
        <f t="shared" si="1"/>
        <v>24</v>
      </c>
      <c r="B35" s="28" t="s">
        <v>35</v>
      </c>
      <c r="C35" s="28" t="s">
        <v>34</v>
      </c>
    </row>
    <row r="36" spans="1:3" ht="12.75">
      <c r="A36" s="2">
        <f t="shared" si="1"/>
        <v>25</v>
      </c>
      <c r="B36" s="14" t="s">
        <v>315</v>
      </c>
      <c r="C36" s="14" t="s">
        <v>74</v>
      </c>
    </row>
    <row r="37" spans="1:4" ht="15.75" thickBot="1">
      <c r="A37" s="2">
        <f t="shared" si="1"/>
        <v>26</v>
      </c>
      <c r="B37" s="15" t="s">
        <v>36</v>
      </c>
      <c r="C37" s="29" t="s">
        <v>37</v>
      </c>
      <c r="D37" s="17">
        <f>26-19+1</f>
        <v>8</v>
      </c>
    </row>
    <row r="38" spans="1:3" ht="9.75" customHeight="1" thickTop="1">
      <c r="A38" s="2"/>
      <c r="B38" s="23"/>
      <c r="C38" s="21"/>
    </row>
    <row r="39" spans="1:3" ht="12.75">
      <c r="A39" s="2"/>
      <c r="B39" s="9" t="s">
        <v>38</v>
      </c>
      <c r="C39" s="2"/>
    </row>
    <row r="40" spans="1:4" ht="13.5" thickBot="1">
      <c r="A40" s="2">
        <f>+A37+1</f>
        <v>27</v>
      </c>
      <c r="B40" s="16" t="s">
        <v>39</v>
      </c>
      <c r="C40" s="16" t="s">
        <v>21</v>
      </c>
      <c r="D40" s="1">
        <v>1</v>
      </c>
    </row>
    <row r="41" ht="9.75" customHeight="1" thickTop="1">
      <c r="A41" s="2" t="s">
        <v>40</v>
      </c>
    </row>
    <row r="42" spans="1:3" ht="12.75">
      <c r="A42" s="2"/>
      <c r="B42" s="9" t="s">
        <v>41</v>
      </c>
      <c r="C42" s="2"/>
    </row>
    <row r="43" spans="1:3" ht="12.75">
      <c r="A43" s="30">
        <f>+A40+1</f>
        <v>28</v>
      </c>
      <c r="B43" t="s">
        <v>264</v>
      </c>
      <c r="C43" s="30" t="s">
        <v>42</v>
      </c>
    </row>
    <row r="44" spans="1:3" ht="12.75">
      <c r="A44" s="30">
        <f>+A43+1</f>
        <v>29</v>
      </c>
      <c r="B44" s="2" t="s">
        <v>266</v>
      </c>
      <c r="C44" s="2" t="s">
        <v>44</v>
      </c>
    </row>
    <row r="45" spans="1:3" ht="12.75">
      <c r="A45" s="30">
        <f aca="true" t="shared" si="2" ref="A45:A52">+A44+1</f>
        <v>30</v>
      </c>
      <c r="B45" s="69" t="s">
        <v>329</v>
      </c>
      <c r="C45" s="70" t="s">
        <v>330</v>
      </c>
    </row>
    <row r="46" spans="1:3" ht="12.75">
      <c r="A46" s="30">
        <f t="shared" si="2"/>
        <v>31</v>
      </c>
      <c r="B46" t="s">
        <v>45</v>
      </c>
      <c r="C46" s="20" t="s">
        <v>46</v>
      </c>
    </row>
    <row r="47" spans="1:3" ht="12.75">
      <c r="A47" s="30">
        <f t="shared" si="2"/>
        <v>32</v>
      </c>
      <c r="B47" t="s">
        <v>47</v>
      </c>
      <c r="C47" s="2" t="s">
        <v>46</v>
      </c>
    </row>
    <row r="48" spans="1:3" ht="12.75">
      <c r="A48" s="30">
        <f t="shared" si="2"/>
        <v>33</v>
      </c>
      <c r="B48" s="31" t="s">
        <v>48</v>
      </c>
      <c r="C48" s="21" t="s">
        <v>46</v>
      </c>
    </row>
    <row r="49" spans="1:3" ht="12.75">
      <c r="A49" s="30">
        <f t="shared" si="2"/>
        <v>34</v>
      </c>
      <c r="B49" t="s">
        <v>49</v>
      </c>
      <c r="C49" s="2" t="s">
        <v>21</v>
      </c>
    </row>
    <row r="50" spans="1:3" ht="12.75">
      <c r="A50" s="30">
        <f>+A49+1</f>
        <v>35</v>
      </c>
      <c r="B50" s="23" t="s">
        <v>54</v>
      </c>
      <c r="C50" s="23" t="s">
        <v>55</v>
      </c>
    </row>
    <row r="51" spans="1:3" ht="12.75">
      <c r="A51" s="30">
        <f t="shared" si="2"/>
        <v>36</v>
      </c>
      <c r="B51" s="69" t="s">
        <v>331</v>
      </c>
      <c r="C51" s="23" t="s">
        <v>55</v>
      </c>
    </row>
    <row r="52" spans="1:4" ht="13.5" thickBot="1">
      <c r="A52" s="30">
        <f t="shared" si="2"/>
        <v>37</v>
      </c>
      <c r="B52" s="34" t="s">
        <v>52</v>
      </c>
      <c r="C52" s="16" t="s">
        <v>53</v>
      </c>
      <c r="D52" s="1">
        <f>37-28+1</f>
        <v>10</v>
      </c>
    </row>
    <row r="53" spans="1:3" ht="9.75" customHeight="1" thickTop="1">
      <c r="A53" s="2"/>
      <c r="B53" s="18"/>
      <c r="C53" s="2"/>
    </row>
    <row r="54" spans="1:3" ht="12.75">
      <c r="A54" s="2"/>
      <c r="B54" s="9" t="s">
        <v>56</v>
      </c>
      <c r="C54" s="2"/>
    </row>
    <row r="55" spans="1:3" ht="12.75">
      <c r="A55" s="2">
        <f>+A52+1</f>
        <v>38</v>
      </c>
      <c r="B55" s="27" t="s">
        <v>57</v>
      </c>
      <c r="C55" s="2" t="s">
        <v>58</v>
      </c>
    </row>
    <row r="56" spans="1:3" ht="12.75">
      <c r="A56" s="2">
        <f aca="true" t="shared" si="3" ref="A56:A80">+A55+1</f>
        <v>39</v>
      </c>
      <c r="B56" s="11" t="s">
        <v>59</v>
      </c>
      <c r="C56" s="2" t="s">
        <v>60</v>
      </c>
    </row>
    <row r="57" spans="1:3" ht="12.75">
      <c r="A57" s="2">
        <f t="shared" si="3"/>
        <v>40</v>
      </c>
      <c r="B57" s="27" t="s">
        <v>61</v>
      </c>
      <c r="C57" s="27" t="s">
        <v>62</v>
      </c>
    </row>
    <row r="58" spans="1:3" ht="12.75">
      <c r="A58" s="2">
        <f t="shared" si="3"/>
        <v>41</v>
      </c>
      <c r="B58" s="27" t="s">
        <v>63</v>
      </c>
      <c r="C58" s="27" t="s">
        <v>64</v>
      </c>
    </row>
    <row r="59" spans="1:3" ht="12.75">
      <c r="A59" s="2">
        <f t="shared" si="3"/>
        <v>42</v>
      </c>
      <c r="B59" s="27" t="s">
        <v>65</v>
      </c>
      <c r="C59" s="27" t="s">
        <v>66</v>
      </c>
    </row>
    <row r="60" spans="1:3" ht="12.75">
      <c r="A60" s="2">
        <f t="shared" si="3"/>
        <v>43</v>
      </c>
      <c r="B60" s="2" t="s">
        <v>67</v>
      </c>
      <c r="C60" s="21" t="s">
        <v>68</v>
      </c>
    </row>
    <row r="61" spans="1:3" ht="12.75">
      <c r="A61" s="2">
        <f t="shared" si="3"/>
        <v>44</v>
      </c>
      <c r="B61" s="14" t="s">
        <v>69</v>
      </c>
      <c r="C61" s="21" t="s">
        <v>68</v>
      </c>
    </row>
    <row r="62" spans="1:3" ht="12.75">
      <c r="A62" s="2">
        <f t="shared" si="3"/>
        <v>45</v>
      </c>
      <c r="B62" s="2" t="s">
        <v>267</v>
      </c>
      <c r="C62" s="2" t="s">
        <v>70</v>
      </c>
    </row>
    <row r="63" spans="1:3" ht="12.75">
      <c r="A63" s="2">
        <f t="shared" si="3"/>
        <v>46</v>
      </c>
      <c r="B63" t="s">
        <v>71</v>
      </c>
      <c r="C63" s="21" t="s">
        <v>68</v>
      </c>
    </row>
    <row r="64" spans="1:5" s="1" customFormat="1" ht="12.75">
      <c r="A64" s="2">
        <f t="shared" si="3"/>
        <v>47</v>
      </c>
      <c r="B64" s="19" t="s">
        <v>72</v>
      </c>
      <c r="C64" s="21" t="s">
        <v>68</v>
      </c>
      <c r="E64"/>
    </row>
    <row r="65" spans="1:5" s="1" customFormat="1" ht="12.75">
      <c r="A65" s="2">
        <f t="shared" si="3"/>
        <v>48</v>
      </c>
      <c r="B65" s="14" t="s">
        <v>73</v>
      </c>
      <c r="C65" s="23" t="s">
        <v>74</v>
      </c>
      <c r="E65"/>
    </row>
    <row r="66" spans="1:5" s="1" customFormat="1" ht="12.75">
      <c r="A66" s="2">
        <f t="shared" si="3"/>
        <v>49</v>
      </c>
      <c r="B66" s="14" t="s">
        <v>75</v>
      </c>
      <c r="C66" s="23" t="s">
        <v>74</v>
      </c>
      <c r="E66"/>
    </row>
    <row r="67" spans="1:5" s="1" customFormat="1" ht="12.75">
      <c r="A67" s="2">
        <f t="shared" si="3"/>
        <v>50</v>
      </c>
      <c r="B67" s="2" t="s">
        <v>76</v>
      </c>
      <c r="C67" s="2" t="s">
        <v>77</v>
      </c>
      <c r="E67"/>
    </row>
    <row r="68" spans="1:5" s="1" customFormat="1" ht="12.75">
      <c r="A68" s="2">
        <f t="shared" si="3"/>
        <v>51</v>
      </c>
      <c r="B68" s="23" t="s">
        <v>78</v>
      </c>
      <c r="C68" s="11" t="s">
        <v>77</v>
      </c>
      <c r="E68"/>
    </row>
    <row r="69" spans="1:5" s="1" customFormat="1" ht="12.75">
      <c r="A69" s="2">
        <f t="shared" si="3"/>
        <v>52</v>
      </c>
      <c r="B69" s="19" t="s">
        <v>81</v>
      </c>
      <c r="C69" s="28" t="s">
        <v>82</v>
      </c>
      <c r="E69"/>
    </row>
    <row r="70" spans="1:5" s="1" customFormat="1" ht="12.75">
      <c r="A70" s="2">
        <f t="shared" si="3"/>
        <v>53</v>
      </c>
      <c r="B70" s="23" t="s">
        <v>290</v>
      </c>
      <c r="C70" s="28" t="s">
        <v>82</v>
      </c>
      <c r="E70"/>
    </row>
    <row r="71" spans="1:5" s="1" customFormat="1" ht="12.75">
      <c r="A71" s="2">
        <f t="shared" si="3"/>
        <v>54</v>
      </c>
      <c r="B71" s="2" t="s">
        <v>83</v>
      </c>
      <c r="C71" s="2" t="s">
        <v>84</v>
      </c>
      <c r="E71"/>
    </row>
    <row r="72" spans="1:5" s="1" customFormat="1" ht="12.75">
      <c r="A72" s="2">
        <f t="shared" si="3"/>
        <v>55</v>
      </c>
      <c r="B72" s="2" t="s">
        <v>85</v>
      </c>
      <c r="C72" s="2" t="s">
        <v>84</v>
      </c>
      <c r="E72"/>
    </row>
    <row r="73" spans="1:5" s="1" customFormat="1" ht="12.75">
      <c r="A73" s="2">
        <f t="shared" si="3"/>
        <v>56</v>
      </c>
      <c r="B73" s="2" t="s">
        <v>86</v>
      </c>
      <c r="C73" s="2" t="s">
        <v>87</v>
      </c>
      <c r="E73"/>
    </row>
    <row r="74" spans="1:5" s="1" customFormat="1" ht="12.75">
      <c r="A74" s="2">
        <f t="shared" si="3"/>
        <v>57</v>
      </c>
      <c r="B74" s="19" t="s">
        <v>88</v>
      </c>
      <c r="C74" s="2" t="s">
        <v>96</v>
      </c>
      <c r="E74"/>
    </row>
    <row r="75" spans="1:5" s="1" customFormat="1" ht="12.75">
      <c r="A75" s="2">
        <f t="shared" si="3"/>
        <v>58</v>
      </c>
      <c r="B75" s="19" t="s">
        <v>90</v>
      </c>
      <c r="C75" s="2" t="s">
        <v>96</v>
      </c>
      <c r="E75"/>
    </row>
    <row r="76" spans="1:5" s="1" customFormat="1" ht="12.75">
      <c r="A76" s="2">
        <f t="shared" si="3"/>
        <v>59</v>
      </c>
      <c r="B76" s="14" t="s">
        <v>95</v>
      </c>
      <c r="C76" s="11" t="s">
        <v>96</v>
      </c>
      <c r="E76"/>
    </row>
    <row r="77" spans="1:5" s="1" customFormat="1" ht="12.75">
      <c r="A77" s="2">
        <f t="shared" si="3"/>
        <v>60</v>
      </c>
      <c r="B77" s="2" t="s">
        <v>91</v>
      </c>
      <c r="C77" s="2" t="s">
        <v>92</v>
      </c>
      <c r="E77"/>
    </row>
    <row r="78" spans="1:5" s="1" customFormat="1" ht="12.75">
      <c r="A78" s="2">
        <f t="shared" si="3"/>
        <v>61</v>
      </c>
      <c r="B78" t="s">
        <v>93</v>
      </c>
      <c r="C78" s="2" t="s">
        <v>92</v>
      </c>
      <c r="E78"/>
    </row>
    <row r="79" spans="1:5" s="1" customFormat="1" ht="12.75">
      <c r="A79" s="2">
        <f t="shared" si="3"/>
        <v>62</v>
      </c>
      <c r="B79" s="31" t="s">
        <v>94</v>
      </c>
      <c r="C79" s="2" t="s">
        <v>92</v>
      </c>
      <c r="E79"/>
    </row>
    <row r="80" spans="1:4" ht="15.75" thickBot="1">
      <c r="A80" s="2">
        <f t="shared" si="3"/>
        <v>63</v>
      </c>
      <c r="B80" s="32" t="s">
        <v>291</v>
      </c>
      <c r="C80" s="16" t="s">
        <v>92</v>
      </c>
      <c r="D80" s="17">
        <f>63-38+1</f>
        <v>26</v>
      </c>
    </row>
    <row r="81" spans="1:3" ht="13.5" thickTop="1">
      <c r="A81" s="2"/>
      <c r="B81" s="18"/>
      <c r="C81" s="2"/>
    </row>
    <row r="82" spans="1:3" ht="12.75">
      <c r="A82" s="2"/>
      <c r="B82" s="9" t="s">
        <v>97</v>
      </c>
      <c r="C82" s="2"/>
    </row>
    <row r="83" spans="1:3" ht="12.75">
      <c r="A83" s="2">
        <f>+A80+1</f>
        <v>64</v>
      </c>
      <c r="B83" s="27" t="s">
        <v>98</v>
      </c>
      <c r="C83" s="27" t="s">
        <v>99</v>
      </c>
    </row>
    <row r="84" spans="1:3" ht="12.75">
      <c r="A84" s="2">
        <f aca="true" t="shared" si="4" ref="A84:A91">+A83+1</f>
        <v>65</v>
      </c>
      <c r="B84" s="2" t="s">
        <v>100</v>
      </c>
      <c r="C84" s="2" t="s">
        <v>101</v>
      </c>
    </row>
    <row r="85" spans="1:3" ht="12.75">
      <c r="A85" s="2">
        <f t="shared" si="4"/>
        <v>66</v>
      </c>
      <c r="B85" s="68" t="s">
        <v>102</v>
      </c>
      <c r="C85" s="68" t="s">
        <v>103</v>
      </c>
    </row>
    <row r="86" spans="1:3" ht="12.75">
      <c r="A86" s="2">
        <f t="shared" si="4"/>
        <v>67</v>
      </c>
      <c r="B86" s="69" t="s">
        <v>334</v>
      </c>
      <c r="C86" s="70" t="s">
        <v>335</v>
      </c>
    </row>
    <row r="87" spans="1:3" ht="12.75">
      <c r="A87" s="2">
        <f t="shared" si="4"/>
        <v>68</v>
      </c>
      <c r="B87" s="68" t="s">
        <v>269</v>
      </c>
      <c r="C87" s="68" t="s">
        <v>105</v>
      </c>
    </row>
    <row r="88" spans="1:3" ht="12.75">
      <c r="A88" s="2">
        <f t="shared" si="4"/>
        <v>69</v>
      </c>
      <c r="B88" t="s">
        <v>106</v>
      </c>
      <c r="C88" s="28" t="s">
        <v>105</v>
      </c>
    </row>
    <row r="89" spans="1:3" ht="12.75">
      <c r="A89" s="2">
        <f t="shared" si="4"/>
        <v>70</v>
      </c>
      <c r="B89" t="s">
        <v>107</v>
      </c>
      <c r="C89" s="28" t="s">
        <v>105</v>
      </c>
    </row>
    <row r="90" spans="1:3" ht="12.75">
      <c r="A90" s="2">
        <f t="shared" si="4"/>
        <v>71</v>
      </c>
      <c r="B90" s="69" t="s">
        <v>333</v>
      </c>
      <c r="C90" s="28" t="s">
        <v>105</v>
      </c>
    </row>
    <row r="91" spans="1:4" ht="15.75" thickBot="1">
      <c r="A91" s="2">
        <f t="shared" si="4"/>
        <v>72</v>
      </c>
      <c r="B91" s="32" t="s">
        <v>108</v>
      </c>
      <c r="C91" s="16" t="s">
        <v>21</v>
      </c>
      <c r="D91" s="17">
        <f>72-64+1</f>
        <v>9</v>
      </c>
    </row>
    <row r="92" spans="1:3" ht="9.75" customHeight="1" thickTop="1">
      <c r="A92" s="2"/>
      <c r="C92" s="2"/>
    </row>
    <row r="93" spans="1:3" ht="12.75">
      <c r="A93" s="2"/>
      <c r="B93" s="9" t="s">
        <v>109</v>
      </c>
      <c r="C93" s="2"/>
    </row>
    <row r="94" spans="1:3" ht="12.75">
      <c r="A94" s="2">
        <f>A91+1</f>
        <v>73</v>
      </c>
      <c r="B94" s="2" t="s">
        <v>110</v>
      </c>
      <c r="C94" s="2" t="s">
        <v>111</v>
      </c>
    </row>
    <row r="95" spans="1:3" ht="12.75">
      <c r="A95" s="2">
        <f aca="true" t="shared" si="5" ref="A95:A100">+A94+1</f>
        <v>74</v>
      </c>
      <c r="B95" s="2" t="s">
        <v>112</v>
      </c>
      <c r="C95" s="2" t="s">
        <v>113</v>
      </c>
    </row>
    <row r="96" spans="1:3" ht="12.75">
      <c r="A96" s="2">
        <f t="shared" si="5"/>
        <v>75</v>
      </c>
      <c r="B96" s="11" t="s">
        <v>114</v>
      </c>
      <c r="C96" s="11" t="s">
        <v>105</v>
      </c>
    </row>
    <row r="97" spans="1:3" ht="12.75">
      <c r="A97" s="2">
        <f t="shared" si="5"/>
        <v>76</v>
      </c>
      <c r="B97" s="24" t="s">
        <v>115</v>
      </c>
      <c r="C97" s="21" t="s">
        <v>116</v>
      </c>
    </row>
    <row r="98" spans="1:3" ht="12.75">
      <c r="A98" s="2">
        <f t="shared" si="5"/>
        <v>77</v>
      </c>
      <c r="B98" s="24" t="s">
        <v>117</v>
      </c>
      <c r="C98" s="21" t="s">
        <v>116</v>
      </c>
    </row>
    <row r="99" spans="1:3" ht="12.75">
      <c r="A99" s="2">
        <f t="shared" si="5"/>
        <v>78</v>
      </c>
      <c r="B99" s="11" t="s">
        <v>118</v>
      </c>
      <c r="C99" s="11" t="s">
        <v>21</v>
      </c>
    </row>
    <row r="100" spans="1:4" ht="15.75" thickBot="1">
      <c r="A100" s="2">
        <f t="shared" si="5"/>
        <v>79</v>
      </c>
      <c r="B100" s="15" t="s">
        <v>119</v>
      </c>
      <c r="C100" s="16" t="s">
        <v>74</v>
      </c>
      <c r="D100" s="17">
        <f>74-68+1</f>
        <v>7</v>
      </c>
    </row>
    <row r="101" spans="1:3" ht="9.75" customHeight="1" thickTop="1">
      <c r="A101" s="11"/>
      <c r="B101" s="2"/>
      <c r="C101" s="2"/>
    </row>
    <row r="102" spans="1:3" ht="12.75">
      <c r="A102" s="11"/>
      <c r="B102" s="9" t="s">
        <v>120</v>
      </c>
      <c r="C102" s="2"/>
    </row>
    <row r="103" spans="1:3" ht="12.75">
      <c r="A103" s="11">
        <f>+A100+1</f>
        <v>80</v>
      </c>
      <c r="B103" s="2" t="s">
        <v>121</v>
      </c>
      <c r="C103" s="2" t="s">
        <v>122</v>
      </c>
    </row>
    <row r="104" spans="1:3" ht="12.75">
      <c r="A104" s="11">
        <f aca="true" t="shared" si="6" ref="A104:A111">+A103+1</f>
        <v>81</v>
      </c>
      <c r="B104" s="2" t="s">
        <v>123</v>
      </c>
      <c r="C104" s="2" t="s">
        <v>124</v>
      </c>
    </row>
    <row r="105" spans="1:3" ht="12.75">
      <c r="A105" s="11">
        <f t="shared" si="6"/>
        <v>82</v>
      </c>
      <c r="B105" s="11" t="s">
        <v>1070</v>
      </c>
      <c r="C105" s="11" t="s">
        <v>125</v>
      </c>
    </row>
    <row r="106" spans="1:3" ht="12.75">
      <c r="A106" s="11">
        <f t="shared" si="6"/>
        <v>83</v>
      </c>
      <c r="B106" s="2" t="s">
        <v>126</v>
      </c>
      <c r="C106" s="2" t="s">
        <v>127</v>
      </c>
    </row>
    <row r="107" spans="1:3" ht="12.75">
      <c r="A107" s="11">
        <f t="shared" si="6"/>
        <v>84</v>
      </c>
      <c r="B107" s="14" t="s">
        <v>128</v>
      </c>
      <c r="C107" s="20" t="s">
        <v>129</v>
      </c>
    </row>
    <row r="108" spans="1:3" ht="12.75">
      <c r="A108" s="11">
        <f t="shared" si="6"/>
        <v>85</v>
      </c>
      <c r="B108" s="11" t="s">
        <v>130</v>
      </c>
      <c r="C108" s="11" t="s">
        <v>131</v>
      </c>
    </row>
    <row r="109" spans="1:3" ht="12.75">
      <c r="A109" s="11">
        <f t="shared" si="6"/>
        <v>86</v>
      </c>
      <c r="B109" s="69" t="s">
        <v>336</v>
      </c>
      <c r="C109" s="11" t="s">
        <v>131</v>
      </c>
    </row>
    <row r="110" spans="1:3" ht="12.75">
      <c r="A110" s="11">
        <f t="shared" si="6"/>
        <v>87</v>
      </c>
      <c r="B110" s="69" t="s">
        <v>337</v>
      </c>
      <c r="C110" s="11" t="s">
        <v>131</v>
      </c>
    </row>
    <row r="111" spans="1:4" ht="15.75" thickBot="1">
      <c r="A111" s="11">
        <f t="shared" si="6"/>
        <v>88</v>
      </c>
      <c r="B111" s="34" t="s">
        <v>132</v>
      </c>
      <c r="C111" s="16" t="s">
        <v>21</v>
      </c>
      <c r="D111" s="17">
        <f>88-80+1</f>
        <v>9</v>
      </c>
    </row>
    <row r="112" spans="1:3" ht="9.75" customHeight="1" thickTop="1">
      <c r="A112" s="2"/>
      <c r="C112" s="2"/>
    </row>
    <row r="113" spans="1:3" ht="12.75">
      <c r="A113" s="2"/>
      <c r="B113" s="9" t="s">
        <v>133</v>
      </c>
      <c r="C113" s="2"/>
    </row>
    <row r="114" spans="1:3" ht="12.75">
      <c r="A114" s="2">
        <f>+A111+1</f>
        <v>89</v>
      </c>
      <c r="B114" s="21" t="s">
        <v>134</v>
      </c>
      <c r="C114" s="2" t="s">
        <v>135</v>
      </c>
    </row>
    <row r="115" spans="1:3" ht="12.75">
      <c r="A115" s="2">
        <f>+A114+1</f>
        <v>90</v>
      </c>
      <c r="B115" s="2" t="s">
        <v>137</v>
      </c>
      <c r="C115" s="2" t="s">
        <v>46</v>
      </c>
    </row>
    <row r="116" spans="1:3" ht="12.75">
      <c r="A116" s="2">
        <f aca="true" t="shared" si="7" ref="A116:A127">A115+1</f>
        <v>91</v>
      </c>
      <c r="B116" t="s">
        <v>270</v>
      </c>
      <c r="C116" s="2" t="s">
        <v>46</v>
      </c>
    </row>
    <row r="117" spans="1:3" ht="12.75">
      <c r="A117" s="2">
        <f t="shared" si="7"/>
        <v>92</v>
      </c>
      <c r="B117" s="2" t="s">
        <v>138</v>
      </c>
      <c r="C117" s="2" t="s">
        <v>46</v>
      </c>
    </row>
    <row r="118" spans="1:3" ht="12.75">
      <c r="A118" s="2">
        <f t="shared" si="7"/>
        <v>93</v>
      </c>
      <c r="B118" s="19" t="s">
        <v>139</v>
      </c>
      <c r="C118" s="20" t="s">
        <v>46</v>
      </c>
    </row>
    <row r="119" spans="1:3" ht="12.75">
      <c r="A119" s="2">
        <f t="shared" si="7"/>
        <v>94</v>
      </c>
      <c r="B119" s="14" t="s">
        <v>140</v>
      </c>
      <c r="C119" s="23" t="s">
        <v>46</v>
      </c>
    </row>
    <row r="120" spans="1:3" ht="12.75">
      <c r="A120" s="2">
        <f t="shared" si="7"/>
        <v>95</v>
      </c>
      <c r="B120" s="14" t="s">
        <v>141</v>
      </c>
      <c r="C120" s="23" t="s">
        <v>46</v>
      </c>
    </row>
    <row r="121" spans="1:3" ht="12.75">
      <c r="A121" s="2">
        <f t="shared" si="7"/>
        <v>96</v>
      </c>
      <c r="B121" s="69" t="s">
        <v>338</v>
      </c>
      <c r="C121" s="23" t="s">
        <v>46</v>
      </c>
    </row>
    <row r="122" spans="1:3" ht="12.75">
      <c r="A122" s="2">
        <f t="shared" si="7"/>
        <v>97</v>
      </c>
      <c r="B122" s="24" t="s">
        <v>142</v>
      </c>
      <c r="C122" s="36" t="s">
        <v>143</v>
      </c>
    </row>
    <row r="123" spans="1:3" ht="12.75">
      <c r="A123" s="2">
        <f t="shared" si="7"/>
        <v>98</v>
      </c>
      <c r="B123" s="31" t="s">
        <v>144</v>
      </c>
      <c r="C123" s="23" t="s">
        <v>46</v>
      </c>
    </row>
    <row r="124" spans="1:3" ht="12.75">
      <c r="A124" s="56" t="s">
        <v>40</v>
      </c>
      <c r="B124" s="77" t="s">
        <v>146</v>
      </c>
      <c r="C124" s="61" t="s">
        <v>347</v>
      </c>
    </row>
    <row r="125" spans="1:3" ht="12.75">
      <c r="A125" s="2">
        <f>+A123+1</f>
        <v>99</v>
      </c>
      <c r="B125" s="31" t="s">
        <v>148</v>
      </c>
      <c r="C125" s="20" t="s">
        <v>147</v>
      </c>
    </row>
    <row r="126" spans="1:3" ht="12.75">
      <c r="A126" s="2">
        <f t="shared" si="7"/>
        <v>100</v>
      </c>
      <c r="B126" s="11" t="s">
        <v>149</v>
      </c>
      <c r="C126" s="11" t="s">
        <v>272</v>
      </c>
    </row>
    <row r="127" spans="1:4" ht="15.75" thickBot="1">
      <c r="A127" s="2">
        <f t="shared" si="7"/>
        <v>101</v>
      </c>
      <c r="B127" s="54" t="s">
        <v>296</v>
      </c>
      <c r="C127" s="16" t="s">
        <v>21</v>
      </c>
      <c r="D127" s="17">
        <f>101-89+1</f>
        <v>13</v>
      </c>
    </row>
    <row r="128" ht="13.5" thickTop="1">
      <c r="A128" s="2"/>
    </row>
    <row r="129" spans="1:3" ht="12.75">
      <c r="A129" s="2" t="s">
        <v>40</v>
      </c>
      <c r="B129" s="37" t="s">
        <v>150</v>
      </c>
      <c r="C129" s="2"/>
    </row>
    <row r="130" spans="1:3" ht="12.75">
      <c r="A130" s="2">
        <f>+A127+1</f>
        <v>102</v>
      </c>
      <c r="B130" s="2" t="s">
        <v>151</v>
      </c>
      <c r="C130" s="2" t="s">
        <v>152</v>
      </c>
    </row>
    <row r="131" spans="1:3" ht="12.75">
      <c r="A131" s="2">
        <f aca="true" t="shared" si="8" ref="A131:A143">+A130+1</f>
        <v>103</v>
      </c>
      <c r="B131" s="28" t="s">
        <v>153</v>
      </c>
      <c r="C131" s="27" t="s">
        <v>154</v>
      </c>
    </row>
    <row r="132" spans="1:3" ht="12.75">
      <c r="A132" s="2">
        <f t="shared" si="8"/>
        <v>104</v>
      </c>
      <c r="B132" s="28" t="s">
        <v>155</v>
      </c>
      <c r="C132" s="27" t="s">
        <v>154</v>
      </c>
    </row>
    <row r="133" spans="1:3" ht="12.75">
      <c r="A133" s="2">
        <f t="shared" si="8"/>
        <v>105</v>
      </c>
      <c r="B133" s="23" t="s">
        <v>156</v>
      </c>
      <c r="C133" s="20" t="s">
        <v>157</v>
      </c>
    </row>
    <row r="134" spans="1:3" ht="12.75">
      <c r="A134" s="2">
        <f t="shared" si="8"/>
        <v>106</v>
      </c>
      <c r="B134" s="28" t="s">
        <v>158</v>
      </c>
      <c r="C134" s="2" t="s">
        <v>159</v>
      </c>
    </row>
    <row r="135" spans="1:3" ht="12.75">
      <c r="A135" s="2">
        <f t="shared" si="8"/>
        <v>107</v>
      </c>
      <c r="B135" s="20" t="s">
        <v>160</v>
      </c>
      <c r="C135" s="11" t="s">
        <v>159</v>
      </c>
    </row>
    <row r="136" spans="1:3" ht="12.75">
      <c r="A136" s="2">
        <f t="shared" si="8"/>
        <v>108</v>
      </c>
      <c r="B136" s="42" t="s">
        <v>341</v>
      </c>
      <c r="C136" s="11" t="s">
        <v>159</v>
      </c>
    </row>
    <row r="137" spans="1:3" ht="12.75">
      <c r="A137" s="2">
        <f t="shared" si="8"/>
        <v>109</v>
      </c>
      <c r="B137" s="42" t="s">
        <v>342</v>
      </c>
      <c r="C137" s="11" t="s">
        <v>159</v>
      </c>
    </row>
    <row r="138" spans="1:3" ht="12.75">
      <c r="A138" s="2">
        <f t="shared" si="8"/>
        <v>110</v>
      </c>
      <c r="B138" s="69" t="s">
        <v>343</v>
      </c>
      <c r="C138" s="43" t="s">
        <v>166</v>
      </c>
    </row>
    <row r="139" spans="1:3" ht="12.75">
      <c r="A139" s="2">
        <f t="shared" si="8"/>
        <v>111</v>
      </c>
      <c r="B139" t="s">
        <v>163</v>
      </c>
      <c r="C139" s="2" t="s">
        <v>147</v>
      </c>
    </row>
    <row r="140" spans="1:3" ht="12.75">
      <c r="A140" s="2">
        <f t="shared" si="8"/>
        <v>112</v>
      </c>
      <c r="B140" t="s">
        <v>164</v>
      </c>
      <c r="C140" s="11" t="s">
        <v>147</v>
      </c>
    </row>
    <row r="141" spans="1:3" ht="12.75">
      <c r="A141" s="2">
        <f t="shared" si="8"/>
        <v>113</v>
      </c>
      <c r="B141" t="s">
        <v>165</v>
      </c>
      <c r="C141" s="11" t="s">
        <v>166</v>
      </c>
    </row>
    <row r="142" spans="1:3" ht="12.75">
      <c r="A142" s="2">
        <f t="shared" si="8"/>
        <v>114</v>
      </c>
      <c r="B142" s="23" t="s">
        <v>167</v>
      </c>
      <c r="C142" s="11" t="s">
        <v>166</v>
      </c>
    </row>
    <row r="143" spans="1:4" ht="15.75" thickBot="1">
      <c r="A143" s="2">
        <f t="shared" si="8"/>
        <v>115</v>
      </c>
      <c r="B143" s="34" t="s">
        <v>168</v>
      </c>
      <c r="C143" s="29" t="s">
        <v>21</v>
      </c>
      <c r="D143" s="17">
        <f>115-102+1</f>
        <v>14</v>
      </c>
    </row>
    <row r="144" spans="1:4" ht="15.75" thickTop="1">
      <c r="A144" s="2"/>
      <c r="B144" s="24"/>
      <c r="C144" s="21"/>
      <c r="D144" s="17"/>
    </row>
    <row r="145" spans="1:3" ht="12.75">
      <c r="A145" s="2" t="s">
        <v>40</v>
      </c>
      <c r="B145" s="9" t="s">
        <v>169</v>
      </c>
      <c r="C145" s="2"/>
    </row>
    <row r="146" spans="1:3" ht="12.75">
      <c r="A146" s="2">
        <f>+A143+1</f>
        <v>116</v>
      </c>
      <c r="B146" s="2" t="s">
        <v>170</v>
      </c>
      <c r="C146" s="2" t="s">
        <v>171</v>
      </c>
    </row>
    <row r="147" spans="1:3" ht="12.75">
      <c r="A147" s="2">
        <f>+A146+1</f>
        <v>117</v>
      </c>
      <c r="B147" s="11" t="s">
        <v>172</v>
      </c>
      <c r="C147" s="11" t="s">
        <v>105</v>
      </c>
    </row>
    <row r="148" spans="1:3" ht="12.75">
      <c r="A148" s="2">
        <f>+A147+1</f>
        <v>118</v>
      </c>
      <c r="B148" s="23" t="s">
        <v>271</v>
      </c>
      <c r="C148" s="23" t="s">
        <v>233</v>
      </c>
    </row>
    <row r="149" spans="1:4" ht="15.75" thickBot="1">
      <c r="A149" s="2">
        <f>+A148+1</f>
        <v>119</v>
      </c>
      <c r="B149" s="26" t="s">
        <v>173</v>
      </c>
      <c r="C149" s="16" t="s">
        <v>21</v>
      </c>
      <c r="D149" s="17">
        <f>110-107+1</f>
        <v>4</v>
      </c>
    </row>
    <row r="150" spans="1:3" ht="13.5" thickTop="1">
      <c r="A150" s="2"/>
      <c r="B150" s="20"/>
      <c r="C150" s="11"/>
    </row>
    <row r="151" spans="1:3" ht="12.75">
      <c r="A151" s="2"/>
      <c r="B151" s="9" t="s">
        <v>174</v>
      </c>
      <c r="C151" s="11"/>
    </row>
    <row r="152" spans="1:3" ht="12.75">
      <c r="A152" s="2">
        <f>+A149+1</f>
        <v>120</v>
      </c>
      <c r="B152" s="28" t="s">
        <v>175</v>
      </c>
      <c r="C152" s="11" t="s">
        <v>176</v>
      </c>
    </row>
    <row r="153" spans="1:3" ht="12.75">
      <c r="A153" s="38">
        <f>+A152+1</f>
        <v>121</v>
      </c>
      <c r="B153" s="39" t="s">
        <v>177</v>
      </c>
      <c r="C153" s="40" t="s">
        <v>157</v>
      </c>
    </row>
    <row r="154" spans="1:3" ht="12.75">
      <c r="A154" s="38">
        <f>+A153+1</f>
        <v>122</v>
      </c>
      <c r="B154" s="2" t="s">
        <v>178</v>
      </c>
      <c r="C154" s="2" t="s">
        <v>179</v>
      </c>
    </row>
    <row r="155" spans="1:4" ht="15.75" thickBot="1">
      <c r="A155" s="38">
        <f>+A154+1</f>
        <v>123</v>
      </c>
      <c r="B155" s="29" t="s">
        <v>180</v>
      </c>
      <c r="C155" s="29" t="s">
        <v>21</v>
      </c>
      <c r="D155" s="17">
        <f>114-111+1</f>
        <v>4</v>
      </c>
    </row>
    <row r="156" spans="1:3" ht="13.5" thickTop="1">
      <c r="A156" s="2" t="s">
        <v>40</v>
      </c>
      <c r="B156" s="2" t="s">
        <v>40</v>
      </c>
      <c r="C156" s="11"/>
    </row>
    <row r="157" spans="1:3" ht="12.75">
      <c r="A157" s="2"/>
      <c r="B157" s="18" t="s">
        <v>181</v>
      </c>
      <c r="C157" s="2"/>
    </row>
    <row r="158" spans="1:4" s="59" customFormat="1" ht="12.75">
      <c r="A158" s="30">
        <f>+A155+1</f>
        <v>124</v>
      </c>
      <c r="B158" s="41" t="s">
        <v>184</v>
      </c>
      <c r="C158" s="63" t="s">
        <v>325</v>
      </c>
      <c r="D158" s="58"/>
    </row>
    <row r="159" spans="1:3" ht="12.75">
      <c r="A159" s="2">
        <f aca="true" t="shared" si="9" ref="A159:A165">+A158+1</f>
        <v>125</v>
      </c>
      <c r="B159" s="31" t="s">
        <v>186</v>
      </c>
      <c r="C159" s="2" t="s">
        <v>187</v>
      </c>
    </row>
    <row r="160" spans="1:3" ht="12.75">
      <c r="A160" s="2">
        <f t="shared" si="9"/>
        <v>126</v>
      </c>
      <c r="B160" s="31" t="s">
        <v>188</v>
      </c>
      <c r="C160" s="2" t="s">
        <v>189</v>
      </c>
    </row>
    <row r="161" spans="1:3" ht="12.75">
      <c r="A161" s="2">
        <f t="shared" si="9"/>
        <v>127</v>
      </c>
      <c r="B161" s="31" t="s">
        <v>190</v>
      </c>
      <c r="C161" s="2" t="s">
        <v>191</v>
      </c>
    </row>
    <row r="162" spans="1:3" ht="12.75">
      <c r="A162" s="2">
        <f t="shared" si="9"/>
        <v>128</v>
      </c>
      <c r="B162" s="23" t="s">
        <v>311</v>
      </c>
      <c r="C162" s="2" t="s">
        <v>147</v>
      </c>
    </row>
    <row r="163" spans="1:3" ht="12.75">
      <c r="A163" s="2">
        <f>+A162+1</f>
        <v>129</v>
      </c>
      <c r="B163" s="31" t="s">
        <v>192</v>
      </c>
      <c r="C163" s="23" t="s">
        <v>193</v>
      </c>
    </row>
    <row r="164" spans="1:3" ht="12.75">
      <c r="A164" s="2">
        <f t="shared" si="9"/>
        <v>130</v>
      </c>
      <c r="B164" s="21" t="s">
        <v>194</v>
      </c>
      <c r="C164" s="23" t="s">
        <v>195</v>
      </c>
    </row>
    <row r="165" spans="1:4" ht="15.75" thickBot="1">
      <c r="A165" s="2">
        <f t="shared" si="9"/>
        <v>131</v>
      </c>
      <c r="B165" s="32" t="s">
        <v>196</v>
      </c>
      <c r="C165" s="29" t="s">
        <v>21</v>
      </c>
      <c r="D165" s="17">
        <f>132-125+1</f>
        <v>8</v>
      </c>
    </row>
    <row r="166" spans="1:3" ht="13.5" thickTop="1">
      <c r="A166" s="2"/>
      <c r="B166" s="2"/>
      <c r="C166" s="11"/>
    </row>
    <row r="167" spans="1:3" ht="12.75">
      <c r="A167" s="2"/>
      <c r="B167" s="18" t="s">
        <v>197</v>
      </c>
      <c r="C167" s="2"/>
    </row>
    <row r="168" spans="1:3" ht="12.75">
      <c r="A168" s="2">
        <f>+A165+1</f>
        <v>132</v>
      </c>
      <c r="B168" t="s">
        <v>198</v>
      </c>
      <c r="C168" s="11" t="s">
        <v>199</v>
      </c>
    </row>
    <row r="169" spans="1:3" ht="12.75">
      <c r="A169" s="2">
        <f>+A168+1</f>
        <v>133</v>
      </c>
      <c r="B169" s="14" t="s">
        <v>200</v>
      </c>
      <c r="C169" s="14" t="s">
        <v>201</v>
      </c>
    </row>
    <row r="170" spans="1:4" ht="15">
      <c r="A170" s="2">
        <f>+A169+1</f>
        <v>134</v>
      </c>
      <c r="B170" s="47" t="s">
        <v>202</v>
      </c>
      <c r="C170" s="11" t="s">
        <v>145</v>
      </c>
      <c r="D170" s="17" t="s">
        <v>40</v>
      </c>
    </row>
    <row r="171" spans="1:4" ht="15">
      <c r="A171" s="2">
        <f>+A170+1</f>
        <v>135</v>
      </c>
      <c r="B171" s="23" t="s">
        <v>274</v>
      </c>
      <c r="C171" s="14" t="s">
        <v>21</v>
      </c>
      <c r="D171" s="17"/>
    </row>
    <row r="172" spans="1:4" ht="15.75" thickBot="1">
      <c r="A172" s="2">
        <f>+A171+1</f>
        <v>136</v>
      </c>
      <c r="B172" s="53" t="s">
        <v>314</v>
      </c>
      <c r="C172" s="15" t="s">
        <v>21</v>
      </c>
      <c r="D172" s="17">
        <f>132-128+1</f>
        <v>5</v>
      </c>
    </row>
    <row r="173" spans="1:3" ht="13.5" thickTop="1">
      <c r="A173" s="2"/>
      <c r="B173" s="11"/>
      <c r="C173" s="11"/>
    </row>
    <row r="174" spans="1:3" ht="12.75">
      <c r="A174" s="2"/>
      <c r="B174" s="18" t="s">
        <v>203</v>
      </c>
      <c r="C174" s="11"/>
    </row>
    <row r="175" spans="1:3" ht="12.75">
      <c r="A175" s="2">
        <f>+A172+1</f>
        <v>137</v>
      </c>
      <c r="B175" s="21" t="s">
        <v>204</v>
      </c>
      <c r="C175" s="11" t="s">
        <v>205</v>
      </c>
    </row>
    <row r="176" spans="1:3" ht="12.75">
      <c r="A176" s="2">
        <f>+A175+1</f>
        <v>138</v>
      </c>
      <c r="B176" s="11" t="s">
        <v>206</v>
      </c>
      <c r="C176" s="78" t="s">
        <v>351</v>
      </c>
    </row>
    <row r="177" spans="1:3" ht="12.75">
      <c r="A177" s="2">
        <f>+A176+1</f>
        <v>139</v>
      </c>
      <c r="B177" s="23" t="s">
        <v>273</v>
      </c>
      <c r="C177" s="23" t="s">
        <v>74</v>
      </c>
    </row>
    <row r="178" spans="1:3" ht="12.75">
      <c r="A178" s="2">
        <f>+A177+1</f>
        <v>140</v>
      </c>
      <c r="B178" s="14" t="s">
        <v>207</v>
      </c>
      <c r="C178" s="23" t="s">
        <v>74</v>
      </c>
    </row>
    <row r="179" spans="1:4" ht="15.75" thickBot="1">
      <c r="A179" s="2">
        <f>+A178+1</f>
        <v>141</v>
      </c>
      <c r="B179" s="15" t="s">
        <v>297</v>
      </c>
      <c r="C179" s="32" t="s">
        <v>293</v>
      </c>
      <c r="D179" s="17">
        <f>136-132+1</f>
        <v>5</v>
      </c>
    </row>
    <row r="180" spans="1:4" ht="13.5" thickTop="1">
      <c r="A180" s="2" t="s">
        <v>40</v>
      </c>
      <c r="B180" s="2"/>
      <c r="C180" s="2"/>
      <c r="D180" s="1" t="s">
        <v>40</v>
      </c>
    </row>
    <row r="181" spans="1:3" ht="12.75">
      <c r="A181" s="2"/>
      <c r="B181" s="18" t="s">
        <v>208</v>
      </c>
      <c r="C181" s="2"/>
    </row>
    <row r="182" spans="1:3" ht="12.75">
      <c r="A182" s="2">
        <f>+A179+1</f>
        <v>142</v>
      </c>
      <c r="B182" s="76" t="s">
        <v>209</v>
      </c>
      <c r="C182" s="2" t="s">
        <v>210</v>
      </c>
    </row>
    <row r="183" spans="1:3" ht="12.75">
      <c r="A183" s="2">
        <f aca="true" t="shared" si="10" ref="A183:A188">+A182+1</f>
        <v>143</v>
      </c>
      <c r="B183" s="41" t="s">
        <v>211</v>
      </c>
      <c r="C183" s="21" t="s">
        <v>30</v>
      </c>
    </row>
    <row r="184" spans="1:3" ht="12.75">
      <c r="A184" s="2">
        <f t="shared" si="10"/>
        <v>144</v>
      </c>
      <c r="B184" s="24" t="s">
        <v>212</v>
      </c>
      <c r="C184" s="21" t="s">
        <v>30</v>
      </c>
    </row>
    <row r="185" spans="1:3" ht="12.75">
      <c r="A185" s="2">
        <f t="shared" si="10"/>
        <v>145</v>
      </c>
      <c r="B185" s="23" t="s">
        <v>213</v>
      </c>
      <c r="C185" s="23" t="s">
        <v>74</v>
      </c>
    </row>
    <row r="186" spans="1:3" ht="12.75">
      <c r="A186" s="2">
        <f t="shared" si="10"/>
        <v>146</v>
      </c>
      <c r="B186" s="47" t="s">
        <v>299</v>
      </c>
      <c r="C186" s="23" t="s">
        <v>74</v>
      </c>
    </row>
    <row r="187" spans="1:3" ht="12.75">
      <c r="A187" s="2">
        <f t="shared" si="10"/>
        <v>147</v>
      </c>
      <c r="B187" s="69" t="s">
        <v>340</v>
      </c>
      <c r="C187" s="23" t="s">
        <v>74</v>
      </c>
    </row>
    <row r="188" spans="1:4" ht="13.5" thickBot="1">
      <c r="A188" s="2">
        <f t="shared" si="10"/>
        <v>148</v>
      </c>
      <c r="B188" s="15" t="s">
        <v>214</v>
      </c>
      <c r="C188" s="15" t="s">
        <v>21</v>
      </c>
      <c r="D188" s="1">
        <f>148-142+1</f>
        <v>7</v>
      </c>
    </row>
    <row r="189" spans="1:3" ht="13.5" thickTop="1">
      <c r="A189" s="2"/>
      <c r="B189" s="2"/>
      <c r="C189" s="2"/>
    </row>
    <row r="190" spans="1:3" ht="12.75">
      <c r="A190" s="2"/>
      <c r="B190" s="18" t="s">
        <v>215</v>
      </c>
      <c r="C190" s="2"/>
    </row>
    <row r="191" spans="1:3" ht="12.75">
      <c r="A191" s="2">
        <f>+A188+1</f>
        <v>149</v>
      </c>
      <c r="B191" t="s">
        <v>216</v>
      </c>
      <c r="C191" s="2" t="s">
        <v>217</v>
      </c>
    </row>
    <row r="192" spans="1:3" ht="12.75">
      <c r="A192" s="2">
        <f>+A191+1</f>
        <v>150</v>
      </c>
      <c r="B192" t="s">
        <v>218</v>
      </c>
      <c r="C192" s="11" t="s">
        <v>219</v>
      </c>
    </row>
    <row r="193" spans="1:3" ht="12.75">
      <c r="A193" s="2">
        <f>+A192+1</f>
        <v>151</v>
      </c>
      <c r="B193" s="11" t="s">
        <v>220</v>
      </c>
      <c r="C193" s="11" t="s">
        <v>105</v>
      </c>
    </row>
    <row r="194" spans="1:4" ht="13.5" thickBot="1">
      <c r="A194" s="2">
        <f>+A193+1</f>
        <v>152</v>
      </c>
      <c r="B194" s="15" t="s">
        <v>298</v>
      </c>
      <c r="C194" s="16" t="s">
        <v>105</v>
      </c>
      <c r="D194" s="1">
        <f>152-149+1</f>
        <v>4</v>
      </c>
    </row>
    <row r="195" spans="1:3" ht="13.5" thickTop="1">
      <c r="A195" s="2"/>
      <c r="C195" s="2"/>
    </row>
    <row r="196" spans="1:3" ht="12.75">
      <c r="A196" s="2"/>
      <c r="B196" s="18" t="s">
        <v>221</v>
      </c>
      <c r="C196" s="2"/>
    </row>
    <row r="197" spans="1:3" ht="12.75">
      <c r="A197" s="2">
        <f>+A194+1</f>
        <v>153</v>
      </c>
      <c r="B197" s="2" t="s">
        <v>222</v>
      </c>
      <c r="C197" s="2" t="s">
        <v>217</v>
      </c>
    </row>
    <row r="198" spans="1:4" ht="12.75">
      <c r="A198" s="2">
        <f>+A197+1</f>
        <v>154</v>
      </c>
      <c r="B198" s="23" t="s">
        <v>223</v>
      </c>
      <c r="C198" s="21" t="s">
        <v>30</v>
      </c>
      <c r="D198" s="1" t="s">
        <v>40</v>
      </c>
    </row>
    <row r="199" spans="1:3" ht="12.75">
      <c r="A199" s="2">
        <f>+A198+1</f>
        <v>155</v>
      </c>
      <c r="B199" s="42" t="s">
        <v>224</v>
      </c>
      <c r="C199" s="21" t="s">
        <v>30</v>
      </c>
    </row>
    <row r="200" spans="1:3" ht="12.75">
      <c r="A200" s="2">
        <f>+A199+1</f>
        <v>156</v>
      </c>
      <c r="B200" s="43" t="s">
        <v>225</v>
      </c>
      <c r="C200" s="14" t="s">
        <v>201</v>
      </c>
    </row>
    <row r="201" spans="1:3" ht="12.75">
      <c r="A201" s="2">
        <f>+A200+1</f>
        <v>157</v>
      </c>
      <c r="B201" s="23" t="s">
        <v>226</v>
      </c>
      <c r="C201" s="23" t="s">
        <v>74</v>
      </c>
    </row>
    <row r="202" spans="1:4" ht="13.5" thickBot="1">
      <c r="A202" s="2">
        <f>+A201+1</f>
        <v>158</v>
      </c>
      <c r="B202" s="15" t="s">
        <v>260</v>
      </c>
      <c r="C202" s="15" t="s">
        <v>21</v>
      </c>
      <c r="D202" s="1">
        <f>146-141+1</f>
        <v>6</v>
      </c>
    </row>
    <row r="203" spans="1:5" ht="13.5" thickTop="1">
      <c r="A203" s="2" t="s">
        <v>40</v>
      </c>
      <c r="B203" s="2"/>
      <c r="C203" s="2"/>
      <c r="D203" s="1">
        <f>SUM(D8:D202)</f>
        <v>158</v>
      </c>
      <c r="E203" t="s">
        <v>40</v>
      </c>
    </row>
    <row r="204" spans="1:2" ht="12.75">
      <c r="A204" s="44" t="s">
        <v>227</v>
      </c>
      <c r="B204" s="45"/>
    </row>
    <row r="205" spans="1:2" ht="4.5" customHeight="1">
      <c r="A205" s="46"/>
      <c r="B205" s="31"/>
    </row>
    <row r="207" spans="2:4" ht="12.75">
      <c r="B207" s="9" t="s">
        <v>41</v>
      </c>
      <c r="D207" s="1" t="s">
        <v>40</v>
      </c>
    </row>
    <row r="208" spans="1:4" s="31" customFormat="1" ht="13.5" thickBot="1">
      <c r="A208" s="31">
        <f>+A202+1</f>
        <v>159</v>
      </c>
      <c r="B208" s="15" t="s">
        <v>344</v>
      </c>
      <c r="C208" s="32" t="s">
        <v>284</v>
      </c>
      <c r="D208" s="50">
        <v>1</v>
      </c>
    </row>
    <row r="209" spans="1:4" s="31" customFormat="1" ht="13.5" thickTop="1">
      <c r="A209" s="46"/>
      <c r="D209" s="50"/>
    </row>
    <row r="210" spans="1:2" ht="13.5" customHeight="1">
      <c r="A210" s="46"/>
      <c r="B210" s="9" t="s">
        <v>120</v>
      </c>
    </row>
    <row r="211" spans="1:3" ht="13.5" customHeight="1">
      <c r="A211" s="42">
        <f>+A208+1</f>
        <v>160</v>
      </c>
      <c r="B211" s="22" t="s">
        <v>317</v>
      </c>
      <c r="C211" t="s">
        <v>166</v>
      </c>
    </row>
    <row r="212" spans="1:3" ht="13.5" customHeight="1">
      <c r="A212" s="42">
        <f>+A211+1</f>
        <v>161</v>
      </c>
      <c r="B212" s="22" t="s">
        <v>318</v>
      </c>
      <c r="C212" t="s">
        <v>166</v>
      </c>
    </row>
    <row r="213" spans="1:3" ht="13.5" customHeight="1">
      <c r="A213" s="42">
        <f>+A212+1</f>
        <v>162</v>
      </c>
      <c r="B213" s="22" t="s">
        <v>349</v>
      </c>
      <c r="C213" t="s">
        <v>350</v>
      </c>
    </row>
    <row r="214" spans="1:4" ht="13.5" customHeight="1" thickBot="1">
      <c r="A214" s="42">
        <f>+A213+1</f>
        <v>163</v>
      </c>
      <c r="B214" s="32" t="s">
        <v>308</v>
      </c>
      <c r="C214" s="32" t="s">
        <v>284</v>
      </c>
      <c r="D214" s="1">
        <v>4</v>
      </c>
    </row>
    <row r="215" spans="1:3" ht="13.5" customHeight="1" thickTop="1">
      <c r="A215" s="42"/>
      <c r="B215" s="14"/>
      <c r="C215" s="23"/>
    </row>
    <row r="216" spans="1:2" ht="13.5" customHeight="1">
      <c r="A216" s="46"/>
      <c r="B216" s="31"/>
    </row>
    <row r="217" spans="1:3" ht="12.75">
      <c r="A217" s="52" t="s">
        <v>40</v>
      </c>
      <c r="B217" s="9" t="s">
        <v>305</v>
      </c>
      <c r="C217" s="11"/>
    </row>
    <row r="218" spans="1:3" ht="12.75">
      <c r="A218" s="52">
        <f>+A214+1</f>
        <v>164</v>
      </c>
      <c r="B218" t="s">
        <v>326</v>
      </c>
      <c r="C218" s="57" t="s">
        <v>348</v>
      </c>
    </row>
    <row r="219" spans="1:4" ht="13.5" thickBot="1">
      <c r="A219" s="42">
        <f>+A218+1</f>
        <v>165</v>
      </c>
      <c r="B219" s="32" t="s">
        <v>316</v>
      </c>
      <c r="C219" s="15" t="s">
        <v>145</v>
      </c>
      <c r="D219" s="1">
        <v>2</v>
      </c>
    </row>
    <row r="220" spans="1:2" ht="13.5" thickTop="1">
      <c r="A220" s="46"/>
      <c r="B220" s="31"/>
    </row>
    <row r="221" spans="2:3" ht="12.75">
      <c r="B221" s="9" t="s">
        <v>97</v>
      </c>
      <c r="C221" s="23" t="s">
        <v>40</v>
      </c>
    </row>
    <row r="222" spans="1:3" ht="12.75">
      <c r="A222">
        <f>+A219+1</f>
        <v>166</v>
      </c>
      <c r="B222" t="s">
        <v>235</v>
      </c>
      <c r="C222" s="23" t="s">
        <v>74</v>
      </c>
    </row>
    <row r="223" spans="1:3" ht="12.75">
      <c r="A223">
        <f aca="true" t="shared" si="11" ref="A223:A228">+A222+1</f>
        <v>167</v>
      </c>
      <c r="B223" t="s">
        <v>236</v>
      </c>
      <c r="C223" s="23" t="s">
        <v>74</v>
      </c>
    </row>
    <row r="224" spans="1:3" ht="12.75">
      <c r="A224">
        <f t="shared" si="11"/>
        <v>168</v>
      </c>
      <c r="B224" t="s">
        <v>237</v>
      </c>
      <c r="C224" s="23" t="s">
        <v>74</v>
      </c>
    </row>
    <row r="225" spans="1:3" ht="12.75">
      <c r="A225">
        <f t="shared" si="11"/>
        <v>169</v>
      </c>
      <c r="B225" t="s">
        <v>238</v>
      </c>
      <c r="C225" s="23" t="s">
        <v>74</v>
      </c>
    </row>
    <row r="226" spans="1:3" ht="12.75">
      <c r="A226">
        <f t="shared" si="11"/>
        <v>170</v>
      </c>
      <c r="B226" t="s">
        <v>239</v>
      </c>
      <c r="C226" s="23" t="s">
        <v>74</v>
      </c>
    </row>
    <row r="227" spans="1:3" ht="12.75">
      <c r="A227">
        <f t="shared" si="11"/>
        <v>171</v>
      </c>
      <c r="B227" s="23" t="s">
        <v>240</v>
      </c>
      <c r="C227" s="23" t="s">
        <v>74</v>
      </c>
    </row>
    <row r="228" spans="1:4" ht="13.5" thickBot="1">
      <c r="A228">
        <f t="shared" si="11"/>
        <v>172</v>
      </c>
      <c r="B228" s="32" t="s">
        <v>319</v>
      </c>
      <c r="C228" s="15" t="s">
        <v>309</v>
      </c>
      <c r="D228" s="1">
        <f>170-164+1</f>
        <v>7</v>
      </c>
    </row>
    <row r="229" ht="13.5" thickTop="1"/>
    <row r="230" ht="12.75">
      <c r="B230" s="9" t="s">
        <v>109</v>
      </c>
    </row>
    <row r="231" spans="1:3" ht="12.75">
      <c r="A231">
        <f>+A228+1</f>
        <v>173</v>
      </c>
      <c r="B231" t="s">
        <v>241</v>
      </c>
      <c r="C231" s="23" t="s">
        <v>74</v>
      </c>
    </row>
    <row r="232" spans="1:3" ht="12.75">
      <c r="A232">
        <f>+A231+1</f>
        <v>174</v>
      </c>
      <c r="B232" t="s">
        <v>242</v>
      </c>
      <c r="C232" s="23" t="s">
        <v>74</v>
      </c>
    </row>
    <row r="233" spans="1:3" ht="12.75">
      <c r="A233">
        <f>+A232+1</f>
        <v>175</v>
      </c>
      <c r="B233" t="s">
        <v>243</v>
      </c>
      <c r="C233" s="23" t="s">
        <v>74</v>
      </c>
    </row>
    <row r="234" spans="1:3" ht="12.75">
      <c r="A234">
        <f>+A233+1</f>
        <v>176</v>
      </c>
      <c r="B234" s="23" t="s">
        <v>244</v>
      </c>
      <c r="C234" s="23" t="s">
        <v>74</v>
      </c>
    </row>
    <row r="235" spans="1:4" ht="13.5" thickBot="1">
      <c r="A235">
        <f>+A234+1</f>
        <v>177</v>
      </c>
      <c r="B235" s="32" t="s">
        <v>307</v>
      </c>
      <c r="C235" s="32" t="s">
        <v>74</v>
      </c>
      <c r="D235" s="1">
        <v>5</v>
      </c>
    </row>
    <row r="236" spans="2:4" ht="15.75" thickTop="1">
      <c r="B236" s="23"/>
      <c r="C236" s="23"/>
      <c r="D236" s="17"/>
    </row>
    <row r="237" ht="12.75">
      <c r="B237" s="37" t="s">
        <v>150</v>
      </c>
    </row>
    <row r="238" spans="1:3" ht="12.75">
      <c r="A238">
        <f>+A235+1</f>
        <v>178</v>
      </c>
      <c r="B238" t="s">
        <v>246</v>
      </c>
      <c r="C238" t="s">
        <v>166</v>
      </c>
    </row>
    <row r="239" spans="1:3" ht="12.75">
      <c r="A239">
        <f>+A238+1</f>
        <v>179</v>
      </c>
      <c r="B239" t="s">
        <v>247</v>
      </c>
      <c r="C239" s="27" t="s">
        <v>145</v>
      </c>
    </row>
    <row r="240" spans="1:3" ht="12.75">
      <c r="A240">
        <f>+A239+1</f>
        <v>180</v>
      </c>
      <c r="B240" t="s">
        <v>248</v>
      </c>
      <c r="C240" t="s">
        <v>166</v>
      </c>
    </row>
    <row r="241" spans="1:3" ht="12.75">
      <c r="A241">
        <f>+A240+1</f>
        <v>181</v>
      </c>
      <c r="B241" t="s">
        <v>249</v>
      </c>
      <c r="C241" t="s">
        <v>166</v>
      </c>
    </row>
    <row r="242" spans="1:4" ht="13.5" thickBot="1">
      <c r="A242">
        <f>+A241+1</f>
        <v>182</v>
      </c>
      <c r="B242" s="32" t="s">
        <v>251</v>
      </c>
      <c r="C242" s="32" t="s">
        <v>166</v>
      </c>
      <c r="D242" s="1">
        <f>180-176+1</f>
        <v>5</v>
      </c>
    </row>
    <row r="243" spans="2:3" ht="13.5" thickTop="1">
      <c r="B243" s="23"/>
      <c r="C243" s="23"/>
    </row>
    <row r="244" spans="2:3" ht="15">
      <c r="B244" s="55" t="s">
        <v>310</v>
      </c>
      <c r="C244" s="23"/>
    </row>
    <row r="245" spans="1:4" ht="13.5" thickBot="1">
      <c r="A245">
        <f>+A242+1</f>
        <v>183</v>
      </c>
      <c r="B245" s="32" t="s">
        <v>306</v>
      </c>
      <c r="C245" s="25" t="s">
        <v>201</v>
      </c>
      <c r="D245" s="1">
        <v>1</v>
      </c>
    </row>
    <row r="246" spans="2:3" ht="13.5" thickTop="1">
      <c r="B246" s="23"/>
      <c r="C246" s="23"/>
    </row>
    <row r="247" spans="2:3" ht="12.75">
      <c r="B247" s="18" t="s">
        <v>221</v>
      </c>
      <c r="C247" s="23"/>
    </row>
    <row r="248" spans="1:4" ht="13.5" thickBot="1">
      <c r="A248">
        <f>+A245+1</f>
        <v>184</v>
      </c>
      <c r="B248" s="15" t="s">
        <v>259</v>
      </c>
      <c r="C248" s="32" t="s">
        <v>74</v>
      </c>
      <c r="D248" s="1">
        <v>1</v>
      </c>
    </row>
    <row r="249" spans="2:3" ht="13.5" thickTop="1">
      <c r="B249" s="14"/>
      <c r="C249" s="23"/>
    </row>
    <row r="250" spans="2:4" ht="12.75">
      <c r="B250" s="14"/>
      <c r="C250" s="23"/>
      <c r="D250" s="1">
        <f>SUM(D206:D249)</f>
        <v>26</v>
      </c>
    </row>
    <row r="251" ht="15" customHeight="1">
      <c r="D251" s="1">
        <f>+D203+D250</f>
        <v>184</v>
      </c>
    </row>
    <row r="252" ht="15" customHeight="1"/>
    <row r="254" ht="15">
      <c r="B254" s="55"/>
    </row>
    <row r="256" spans="1:5" s="1" customFormat="1" ht="12.75">
      <c r="A256"/>
      <c r="B256" t="s">
        <v>40</v>
      </c>
      <c r="C256" t="s">
        <v>40</v>
      </c>
      <c r="E256"/>
    </row>
  </sheetData>
  <sheetProtection/>
  <mergeCells count="2">
    <mergeCell ref="A1:C1"/>
    <mergeCell ref="A2:C2"/>
  </mergeCells>
  <printOptions/>
  <pageMargins left="0.7874015748031497" right="0.7874015748031497" top="1.1605511811023623" bottom="0.5905511811023623" header="0" footer="0"/>
  <pageSetup horizontalDpi="600" verticalDpi="600" orientation="portrait" paperSize="119" scale="76" r:id="rId1"/>
  <headerFooter alignWithMargins="0">
    <oddHeader>&amp;C&amp;A</oddHeader>
    <oddFooter>&amp;CPágina &amp;P de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9"/>
  </sheetPr>
  <dimension ref="A1:D317"/>
  <sheetViews>
    <sheetView zoomScalePageLayoutView="0" workbookViewId="0" topLeftCell="A140">
      <selection activeCell="C168" sqref="C168"/>
    </sheetView>
  </sheetViews>
  <sheetFormatPr defaultColWidth="11.421875" defaultRowHeight="12.75"/>
  <cols>
    <col min="1" max="1" width="7.8515625" style="0" customWidth="1"/>
    <col min="2" max="2" width="46.57421875" style="0" customWidth="1"/>
    <col min="3" max="3" width="42.8515625" style="0" customWidth="1"/>
    <col min="4" max="4" width="7.00390625" style="84" customWidth="1"/>
  </cols>
  <sheetData>
    <row r="1" spans="1:3" ht="15.75">
      <c r="A1" s="120" t="s">
        <v>0</v>
      </c>
      <c r="B1" s="120"/>
      <c r="C1" s="120"/>
    </row>
    <row r="2" spans="1:3" ht="15.75">
      <c r="A2" s="120" t="s">
        <v>261</v>
      </c>
      <c r="B2" s="120"/>
      <c r="C2" s="120"/>
    </row>
    <row r="3" spans="1:3" ht="9.75" customHeight="1">
      <c r="A3" s="2"/>
      <c r="B3" s="2"/>
      <c r="C3" s="2"/>
    </row>
    <row r="4" spans="1:3" ht="13.5" thickBot="1">
      <c r="A4" s="3" t="s">
        <v>1</v>
      </c>
      <c r="B4" s="4" t="s">
        <v>2</v>
      </c>
      <c r="C4" s="4"/>
    </row>
    <row r="5" spans="1:3" ht="9.75" customHeight="1" thickTop="1">
      <c r="A5" s="2"/>
      <c r="B5" s="5"/>
      <c r="C5" s="5"/>
    </row>
    <row r="6" spans="1:3" ht="12.75">
      <c r="A6" s="6" t="s">
        <v>3</v>
      </c>
      <c r="B6" s="7"/>
      <c r="C6" s="7"/>
    </row>
    <row r="7" spans="1:3" ht="12.75">
      <c r="A7" s="8"/>
      <c r="B7" s="9" t="s">
        <v>4</v>
      </c>
      <c r="C7" s="9"/>
    </row>
    <row r="8" spans="1:3" ht="12.75">
      <c r="A8" s="10">
        <v>1</v>
      </c>
      <c r="B8" s="11" t="s">
        <v>5</v>
      </c>
      <c r="C8" s="11" t="s">
        <v>6</v>
      </c>
    </row>
    <row r="9" spans="1:3" ht="12.75">
      <c r="A9" s="10">
        <f>A8+1</f>
        <v>2</v>
      </c>
      <c r="B9" s="12" t="s">
        <v>7</v>
      </c>
      <c r="C9" s="11" t="s">
        <v>8</v>
      </c>
    </row>
    <row r="10" spans="1:3" ht="12.75">
      <c r="A10" s="10">
        <v>3</v>
      </c>
      <c r="B10" s="13" t="s">
        <v>9</v>
      </c>
      <c r="C10" s="11" t="s">
        <v>8</v>
      </c>
    </row>
    <row r="11" spans="1:3" ht="12.75">
      <c r="A11" s="10">
        <f>+A10+1</f>
        <v>4</v>
      </c>
      <c r="B11" s="11" t="s">
        <v>10</v>
      </c>
      <c r="C11" s="11" t="s">
        <v>8</v>
      </c>
    </row>
    <row r="12" spans="1:3" ht="12.75">
      <c r="A12" s="10">
        <f>A11+1</f>
        <v>5</v>
      </c>
      <c r="B12" s="14" t="s">
        <v>11</v>
      </c>
      <c r="C12" s="11" t="s">
        <v>8</v>
      </c>
    </row>
    <row r="13" spans="1:4" ht="12.75">
      <c r="A13" s="10">
        <f>A12+1</f>
        <v>6</v>
      </c>
      <c r="B13" s="14" t="s">
        <v>12</v>
      </c>
      <c r="C13" s="11" t="s">
        <v>8</v>
      </c>
      <c r="D13" s="88"/>
    </row>
    <row r="14" spans="1:4" ht="15.75" thickBot="1">
      <c r="A14" s="10">
        <f>A13+1</f>
        <v>7</v>
      </c>
      <c r="B14" s="15" t="s">
        <v>13</v>
      </c>
      <c r="C14" s="16" t="s">
        <v>8</v>
      </c>
      <c r="D14" s="85">
        <v>7</v>
      </c>
    </row>
    <row r="15" spans="1:3" ht="9.75" customHeight="1" thickTop="1">
      <c r="A15" s="2"/>
      <c r="B15" s="18"/>
      <c r="C15" s="2"/>
    </row>
    <row r="16" spans="1:3" ht="15" customHeight="1">
      <c r="A16" s="2"/>
      <c r="B16" s="9" t="s">
        <v>453</v>
      </c>
      <c r="C16" s="2"/>
    </row>
    <row r="17" spans="1:4" ht="15" customHeight="1" thickBot="1">
      <c r="A17" s="2">
        <f>+A14+1</f>
        <v>8</v>
      </c>
      <c r="B17" s="16" t="s">
        <v>39</v>
      </c>
      <c r="C17" s="16" t="s">
        <v>21</v>
      </c>
      <c r="D17" s="84">
        <v>1</v>
      </c>
    </row>
    <row r="18" spans="1:3" ht="9.75" customHeight="1" thickTop="1">
      <c r="A18" s="2"/>
      <c r="B18" s="18"/>
      <c r="C18" s="2"/>
    </row>
    <row r="19" spans="1:3" ht="12.75">
      <c r="A19" s="2"/>
      <c r="B19" s="18" t="s">
        <v>452</v>
      </c>
      <c r="C19" s="2"/>
    </row>
    <row r="20" spans="1:3" ht="12.75">
      <c r="A20" s="2">
        <f>+A17+1</f>
        <v>9</v>
      </c>
      <c r="B20" s="19" t="s">
        <v>262</v>
      </c>
      <c r="C20" s="20" t="s">
        <v>15</v>
      </c>
    </row>
    <row r="21" spans="1:3" ht="12.75">
      <c r="A21" s="22">
        <f aca="true" t="shared" si="0" ref="A21:A31">+A20+1</f>
        <v>10</v>
      </c>
      <c r="B21" t="s">
        <v>17</v>
      </c>
      <c r="C21" s="21" t="s">
        <v>15</v>
      </c>
    </row>
    <row r="22" spans="1:3" ht="12.75">
      <c r="A22" s="22">
        <f t="shared" si="0"/>
        <v>11</v>
      </c>
      <c r="B22" s="23" t="s">
        <v>18</v>
      </c>
      <c r="C22" s="21" t="s">
        <v>15</v>
      </c>
    </row>
    <row r="23" spans="1:3" ht="12.75">
      <c r="A23" s="22">
        <f t="shared" si="0"/>
        <v>12</v>
      </c>
      <c r="B23" s="23" t="s">
        <v>19</v>
      </c>
      <c r="C23" s="21" t="s">
        <v>15</v>
      </c>
    </row>
    <row r="24" spans="1:3" ht="12.75">
      <c r="A24" s="22">
        <f t="shared" si="0"/>
        <v>13</v>
      </c>
      <c r="B24" s="14" t="s">
        <v>288</v>
      </c>
      <c r="C24" s="21" t="s">
        <v>15</v>
      </c>
    </row>
    <row r="25" spans="1:3" ht="12.75">
      <c r="A25" s="22">
        <f t="shared" si="0"/>
        <v>14</v>
      </c>
      <c r="B25" s="43" t="s">
        <v>289</v>
      </c>
      <c r="C25" s="21" t="s">
        <v>15</v>
      </c>
    </row>
    <row r="26" spans="1:3" ht="12.75">
      <c r="A26" s="22">
        <f t="shared" si="0"/>
        <v>15</v>
      </c>
      <c r="B26" s="20" t="s">
        <v>20</v>
      </c>
      <c r="C26" s="11" t="s">
        <v>21</v>
      </c>
    </row>
    <row r="27" spans="1:3" ht="12.75">
      <c r="A27" s="22">
        <f t="shared" si="0"/>
        <v>16</v>
      </c>
      <c r="B27" s="11" t="s">
        <v>22</v>
      </c>
      <c r="C27" s="11" t="s">
        <v>21</v>
      </c>
    </row>
    <row r="28" spans="1:3" ht="12.75">
      <c r="A28" s="22">
        <f t="shared" si="0"/>
        <v>17</v>
      </c>
      <c r="B28" s="23" t="s">
        <v>313</v>
      </c>
      <c r="C28" s="14" t="s">
        <v>21</v>
      </c>
    </row>
    <row r="29" spans="1:3" ht="12.75">
      <c r="A29" s="22">
        <f t="shared" si="0"/>
        <v>18</v>
      </c>
      <c r="B29" s="24" t="s">
        <v>23</v>
      </c>
      <c r="C29" s="11" t="s">
        <v>21</v>
      </c>
    </row>
    <row r="30" spans="1:3" ht="12.75">
      <c r="A30" s="22">
        <f t="shared" si="0"/>
        <v>19</v>
      </c>
      <c r="B30" s="47" t="s">
        <v>24</v>
      </c>
      <c r="C30" s="11" t="s">
        <v>21</v>
      </c>
    </row>
    <row r="31" spans="1:4" ht="15.75" thickBot="1">
      <c r="A31" s="22">
        <f t="shared" si="0"/>
        <v>20</v>
      </c>
      <c r="B31" s="25" t="s">
        <v>355</v>
      </c>
      <c r="C31" s="79" t="s">
        <v>62</v>
      </c>
      <c r="D31" s="85">
        <f>19-8+1</f>
        <v>12</v>
      </c>
    </row>
    <row r="32" spans="1:3" ht="9.75" customHeight="1" thickTop="1">
      <c r="A32" s="2"/>
      <c r="B32" s="18"/>
      <c r="C32" s="2"/>
    </row>
    <row r="33" spans="1:3" ht="12.75">
      <c r="A33" s="2"/>
      <c r="B33" s="9" t="s">
        <v>436</v>
      </c>
      <c r="C33" s="2"/>
    </row>
    <row r="34" spans="1:3" ht="12.75">
      <c r="A34" s="2">
        <f>+A31+1</f>
        <v>21</v>
      </c>
      <c r="B34" s="2" t="s">
        <v>26</v>
      </c>
      <c r="C34" s="20" t="s">
        <v>27</v>
      </c>
    </row>
    <row r="35" spans="1:3" ht="12.75">
      <c r="A35" s="2">
        <f aca="true" t="shared" si="1" ref="A35:A41">+A34+1</f>
        <v>22</v>
      </c>
      <c r="B35" t="s">
        <v>28</v>
      </c>
      <c r="C35" s="20" t="s">
        <v>29</v>
      </c>
    </row>
    <row r="36" spans="1:3" ht="12.75">
      <c r="A36" s="2">
        <f t="shared" si="1"/>
        <v>23</v>
      </c>
      <c r="B36" s="27" t="s">
        <v>263</v>
      </c>
      <c r="C36" s="21" t="s">
        <v>30</v>
      </c>
    </row>
    <row r="37" spans="1:3" ht="12.75">
      <c r="A37" s="2">
        <f t="shared" si="1"/>
        <v>24</v>
      </c>
      <c r="B37" s="19" t="s">
        <v>31</v>
      </c>
      <c r="C37" s="20" t="s">
        <v>32</v>
      </c>
    </row>
    <row r="38" spans="1:3" ht="12.75">
      <c r="A38" s="2">
        <f t="shared" si="1"/>
        <v>25</v>
      </c>
      <c r="B38" s="21" t="s">
        <v>33</v>
      </c>
      <c r="C38" s="28" t="s">
        <v>34</v>
      </c>
    </row>
    <row r="39" spans="1:3" ht="12.75">
      <c r="A39" s="2">
        <f t="shared" si="1"/>
        <v>26</v>
      </c>
      <c r="B39" s="28" t="s">
        <v>35</v>
      </c>
      <c r="C39" s="28" t="s">
        <v>34</v>
      </c>
    </row>
    <row r="40" spans="1:3" ht="12.75">
      <c r="A40" s="2">
        <f t="shared" si="1"/>
        <v>27</v>
      </c>
      <c r="B40" s="14" t="s">
        <v>315</v>
      </c>
      <c r="C40" s="14" t="s">
        <v>74</v>
      </c>
    </row>
    <row r="41" spans="1:4" ht="15.75" thickBot="1">
      <c r="A41" s="2">
        <f t="shared" si="1"/>
        <v>28</v>
      </c>
      <c r="B41" s="15" t="s">
        <v>36</v>
      </c>
      <c r="C41" s="29" t="s">
        <v>37</v>
      </c>
      <c r="D41" s="85">
        <f>27-20+1</f>
        <v>8</v>
      </c>
    </row>
    <row r="42" spans="1:3" ht="9.75" customHeight="1" thickTop="1">
      <c r="A42" s="2"/>
      <c r="B42" s="23"/>
      <c r="C42" s="21"/>
    </row>
    <row r="43" spans="1:2" ht="12.75" customHeight="1">
      <c r="A43" s="2" t="s">
        <v>40</v>
      </c>
      <c r="B43" s="9" t="s">
        <v>437</v>
      </c>
    </row>
    <row r="44" spans="1:3" ht="12.75">
      <c r="A44" s="30">
        <f>+A41+1</f>
        <v>29</v>
      </c>
      <c r="B44" t="s">
        <v>264</v>
      </c>
      <c r="C44" s="30" t="s">
        <v>42</v>
      </c>
    </row>
    <row r="45" spans="1:3" ht="12.75">
      <c r="A45" s="30">
        <f>+A44+1</f>
        <v>30</v>
      </c>
      <c r="B45" s="2" t="s">
        <v>266</v>
      </c>
      <c r="C45" s="2" t="s">
        <v>44</v>
      </c>
    </row>
    <row r="46" spans="1:3" ht="12.75">
      <c r="A46" s="30">
        <f aca="true" t="shared" si="2" ref="A46:A53">+A45+1</f>
        <v>31</v>
      </c>
      <c r="B46" s="69" t="s">
        <v>329</v>
      </c>
      <c r="C46" s="70" t="s">
        <v>330</v>
      </c>
    </row>
    <row r="47" spans="1:3" ht="12.75">
      <c r="A47" s="30">
        <f t="shared" si="2"/>
        <v>32</v>
      </c>
      <c r="B47" t="s">
        <v>45</v>
      </c>
      <c r="C47" s="20" t="s">
        <v>46</v>
      </c>
    </row>
    <row r="48" spans="1:3" ht="12.75">
      <c r="A48" s="30">
        <f t="shared" si="2"/>
        <v>33</v>
      </c>
      <c r="B48" t="s">
        <v>47</v>
      </c>
      <c r="C48" s="2" t="s">
        <v>46</v>
      </c>
    </row>
    <row r="49" spans="1:3" ht="12.75">
      <c r="A49" s="30">
        <f t="shared" si="2"/>
        <v>34</v>
      </c>
      <c r="B49" s="31" t="s">
        <v>48</v>
      </c>
      <c r="C49" s="21" t="s">
        <v>46</v>
      </c>
    </row>
    <row r="50" spans="1:3" ht="12.75">
      <c r="A50" s="30">
        <f t="shared" si="2"/>
        <v>35</v>
      </c>
      <c r="B50" t="s">
        <v>49</v>
      </c>
      <c r="C50" s="2" t="s">
        <v>21</v>
      </c>
    </row>
    <row r="51" spans="1:3" ht="12.75">
      <c r="A51" s="30">
        <f>+A50+1</f>
        <v>36</v>
      </c>
      <c r="B51" s="23" t="s">
        <v>54</v>
      </c>
      <c r="C51" s="23" t="s">
        <v>55</v>
      </c>
    </row>
    <row r="52" spans="1:3" ht="12.75">
      <c r="A52" s="30">
        <f t="shared" si="2"/>
        <v>37</v>
      </c>
      <c r="B52" s="69" t="s">
        <v>331</v>
      </c>
      <c r="C52" s="23" t="s">
        <v>55</v>
      </c>
    </row>
    <row r="53" spans="1:4" ht="13.5" thickBot="1">
      <c r="A53" s="30">
        <f t="shared" si="2"/>
        <v>38</v>
      </c>
      <c r="B53" s="34" t="s">
        <v>52</v>
      </c>
      <c r="C53" s="16" t="s">
        <v>53</v>
      </c>
      <c r="D53" s="84">
        <f>38-29+1</f>
        <v>10</v>
      </c>
    </row>
    <row r="54" ht="13.5" thickTop="1">
      <c r="B54" s="18"/>
    </row>
    <row r="55" spans="1:3" ht="19.5" customHeight="1">
      <c r="A55" s="2"/>
      <c r="B55" s="9" t="s">
        <v>438</v>
      </c>
      <c r="C55" s="2"/>
    </row>
    <row r="56" spans="1:3" ht="12.75">
      <c r="A56" s="2">
        <f>+A53+1</f>
        <v>39</v>
      </c>
      <c r="B56" s="27" t="s">
        <v>57</v>
      </c>
      <c r="C56" s="2" t="s">
        <v>58</v>
      </c>
    </row>
    <row r="57" spans="1:3" ht="12.75">
      <c r="A57" s="2">
        <f aca="true" t="shared" si="3" ref="A57:A81">+A56+1</f>
        <v>40</v>
      </c>
      <c r="B57" s="11" t="s">
        <v>59</v>
      </c>
      <c r="C57" s="2" t="s">
        <v>60</v>
      </c>
    </row>
    <row r="58" spans="1:3" ht="12.75">
      <c r="A58" s="2">
        <f t="shared" si="3"/>
        <v>41</v>
      </c>
      <c r="B58" s="27" t="s">
        <v>61</v>
      </c>
      <c r="C58" s="27" t="s">
        <v>62</v>
      </c>
    </row>
    <row r="59" spans="1:3" ht="12.75">
      <c r="A59" s="2">
        <f t="shared" si="3"/>
        <v>42</v>
      </c>
      <c r="B59" s="27" t="s">
        <v>63</v>
      </c>
      <c r="C59" s="27" t="s">
        <v>64</v>
      </c>
    </row>
    <row r="60" spans="1:3" ht="12.75">
      <c r="A60" s="2">
        <f t="shared" si="3"/>
        <v>43</v>
      </c>
      <c r="B60" s="27" t="s">
        <v>65</v>
      </c>
      <c r="C60" s="27" t="s">
        <v>66</v>
      </c>
    </row>
    <row r="61" spans="1:3" ht="12.75">
      <c r="A61" s="2">
        <f t="shared" si="3"/>
        <v>44</v>
      </c>
      <c r="B61" s="2" t="s">
        <v>67</v>
      </c>
      <c r="C61" s="21" t="s">
        <v>68</v>
      </c>
    </row>
    <row r="62" spans="1:3" ht="12.75">
      <c r="A62" s="2">
        <f t="shared" si="3"/>
        <v>45</v>
      </c>
      <c r="B62" s="14" t="s">
        <v>69</v>
      </c>
      <c r="C62" s="21" t="s">
        <v>68</v>
      </c>
    </row>
    <row r="63" spans="1:3" ht="12.75">
      <c r="A63" s="2">
        <f t="shared" si="3"/>
        <v>46</v>
      </c>
      <c r="B63" s="2" t="s">
        <v>267</v>
      </c>
      <c r="C63" s="2" t="s">
        <v>70</v>
      </c>
    </row>
    <row r="64" spans="1:3" ht="12.75">
      <c r="A64" s="2">
        <f t="shared" si="3"/>
        <v>47</v>
      </c>
      <c r="B64" t="s">
        <v>71</v>
      </c>
      <c r="C64" s="21" t="s">
        <v>68</v>
      </c>
    </row>
    <row r="65" spans="1:3" ht="12.75">
      <c r="A65" s="2">
        <f t="shared" si="3"/>
        <v>48</v>
      </c>
      <c r="B65" s="19" t="s">
        <v>72</v>
      </c>
      <c r="C65" s="21" t="s">
        <v>68</v>
      </c>
    </row>
    <row r="66" spans="1:4" s="1" customFormat="1" ht="12.75">
      <c r="A66" s="2">
        <f t="shared" si="3"/>
        <v>49</v>
      </c>
      <c r="B66" s="14" t="s">
        <v>73</v>
      </c>
      <c r="C66" s="23" t="s">
        <v>74</v>
      </c>
      <c r="D66" s="84"/>
    </row>
    <row r="67" spans="1:4" s="1" customFormat="1" ht="12.75">
      <c r="A67" s="2">
        <f t="shared" si="3"/>
        <v>50</v>
      </c>
      <c r="B67" s="14" t="s">
        <v>75</v>
      </c>
      <c r="C67" s="23" t="s">
        <v>74</v>
      </c>
      <c r="D67" s="84"/>
    </row>
    <row r="68" spans="1:4" s="1" customFormat="1" ht="12.75">
      <c r="A68" s="2">
        <f t="shared" si="3"/>
        <v>51</v>
      </c>
      <c r="B68" s="2" t="s">
        <v>76</v>
      </c>
      <c r="C68" s="2" t="s">
        <v>77</v>
      </c>
      <c r="D68" s="84"/>
    </row>
    <row r="69" spans="1:4" s="1" customFormat="1" ht="12.75">
      <c r="A69" s="2">
        <f t="shared" si="3"/>
        <v>52</v>
      </c>
      <c r="B69" s="23" t="s">
        <v>78</v>
      </c>
      <c r="C69" s="11" t="s">
        <v>77</v>
      </c>
      <c r="D69" s="84"/>
    </row>
    <row r="70" spans="1:4" s="1" customFormat="1" ht="12.75">
      <c r="A70" s="2">
        <f t="shared" si="3"/>
        <v>53</v>
      </c>
      <c r="B70" s="19" t="s">
        <v>81</v>
      </c>
      <c r="C70" s="28" t="s">
        <v>82</v>
      </c>
      <c r="D70" s="84"/>
    </row>
    <row r="71" spans="1:4" s="1" customFormat="1" ht="12.75">
      <c r="A71" s="2">
        <f t="shared" si="3"/>
        <v>54</v>
      </c>
      <c r="B71" s="23" t="s">
        <v>290</v>
      </c>
      <c r="C71" s="28" t="s">
        <v>82</v>
      </c>
      <c r="D71" s="84"/>
    </row>
    <row r="72" spans="1:4" s="1" customFormat="1" ht="12.75">
      <c r="A72" s="2">
        <f t="shared" si="3"/>
        <v>55</v>
      </c>
      <c r="B72" s="2" t="s">
        <v>83</v>
      </c>
      <c r="C72" s="2" t="s">
        <v>84</v>
      </c>
      <c r="D72" s="84"/>
    </row>
    <row r="73" spans="1:4" s="1" customFormat="1" ht="12.75">
      <c r="A73" s="2">
        <f t="shared" si="3"/>
        <v>56</v>
      </c>
      <c r="B73" s="2" t="s">
        <v>85</v>
      </c>
      <c r="C73" s="2" t="s">
        <v>84</v>
      </c>
      <c r="D73" s="84"/>
    </row>
    <row r="74" spans="1:4" s="1" customFormat="1" ht="12.75">
      <c r="A74" s="2">
        <f t="shared" si="3"/>
        <v>57</v>
      </c>
      <c r="B74" s="2" t="s">
        <v>86</v>
      </c>
      <c r="C74" s="2" t="s">
        <v>87</v>
      </c>
      <c r="D74" s="84"/>
    </row>
    <row r="75" spans="1:4" s="1" customFormat="1" ht="12.75">
      <c r="A75" s="2">
        <f t="shared" si="3"/>
        <v>58</v>
      </c>
      <c r="B75" s="19" t="s">
        <v>88</v>
      </c>
      <c r="C75" s="2" t="s">
        <v>96</v>
      </c>
      <c r="D75" s="84"/>
    </row>
    <row r="76" spans="1:4" s="1" customFormat="1" ht="12.75">
      <c r="A76" s="2">
        <f t="shared" si="3"/>
        <v>59</v>
      </c>
      <c r="B76" s="19" t="s">
        <v>90</v>
      </c>
      <c r="C76" s="2" t="s">
        <v>96</v>
      </c>
      <c r="D76" s="84"/>
    </row>
    <row r="77" spans="1:4" s="1" customFormat="1" ht="12.75">
      <c r="A77" s="2">
        <f t="shared" si="3"/>
        <v>60</v>
      </c>
      <c r="B77" s="14" t="s">
        <v>95</v>
      </c>
      <c r="C77" s="11" t="s">
        <v>96</v>
      </c>
      <c r="D77" s="84"/>
    </row>
    <row r="78" spans="1:4" s="1" customFormat="1" ht="12.75">
      <c r="A78" s="2">
        <f t="shared" si="3"/>
        <v>61</v>
      </c>
      <c r="B78" s="2" t="s">
        <v>91</v>
      </c>
      <c r="C78" s="2" t="s">
        <v>92</v>
      </c>
      <c r="D78" s="84"/>
    </row>
    <row r="79" spans="1:4" s="1" customFormat="1" ht="12.75">
      <c r="A79" s="2">
        <f t="shared" si="3"/>
        <v>62</v>
      </c>
      <c r="B79" t="s">
        <v>93</v>
      </c>
      <c r="C79" s="2" t="s">
        <v>92</v>
      </c>
      <c r="D79" s="84"/>
    </row>
    <row r="80" spans="1:4" s="1" customFormat="1" ht="12.75">
      <c r="A80" s="2">
        <f t="shared" si="3"/>
        <v>63</v>
      </c>
      <c r="B80" s="31" t="s">
        <v>94</v>
      </c>
      <c r="C80" s="2" t="s">
        <v>92</v>
      </c>
      <c r="D80" s="84"/>
    </row>
    <row r="81" spans="1:4" s="1" customFormat="1" ht="15.75" thickBot="1">
      <c r="A81" s="2">
        <f t="shared" si="3"/>
        <v>64</v>
      </c>
      <c r="B81" s="32" t="s">
        <v>291</v>
      </c>
      <c r="C81" s="16" t="s">
        <v>92</v>
      </c>
      <c r="D81" s="85">
        <f>64-39+1</f>
        <v>26</v>
      </c>
    </row>
    <row r="82" ht="13.5" thickTop="1">
      <c r="B82" s="18"/>
    </row>
    <row r="83" spans="1:3" ht="12.75">
      <c r="A83" s="2"/>
      <c r="B83" s="9" t="s">
        <v>439</v>
      </c>
      <c r="C83" s="2"/>
    </row>
    <row r="84" spans="1:3" ht="12.75">
      <c r="A84" s="2">
        <f>+A81+1</f>
        <v>65</v>
      </c>
      <c r="B84" s="27" t="s">
        <v>98</v>
      </c>
      <c r="C84" s="27" t="s">
        <v>99</v>
      </c>
    </row>
    <row r="85" spans="1:3" ht="12.75">
      <c r="A85" s="2">
        <f aca="true" t="shared" si="4" ref="A85:A92">+A84+1</f>
        <v>66</v>
      </c>
      <c r="B85" s="2" t="s">
        <v>100</v>
      </c>
      <c r="C85" s="2" t="s">
        <v>101</v>
      </c>
    </row>
    <row r="86" spans="1:3" ht="12.75">
      <c r="A86" s="2">
        <f t="shared" si="4"/>
        <v>67</v>
      </c>
      <c r="B86" s="68" t="s">
        <v>102</v>
      </c>
      <c r="C86" s="68" t="s">
        <v>103</v>
      </c>
    </row>
    <row r="87" spans="1:3" ht="12.75">
      <c r="A87" s="2">
        <f t="shared" si="4"/>
        <v>68</v>
      </c>
      <c r="B87" s="69" t="s">
        <v>334</v>
      </c>
      <c r="C87" s="70" t="s">
        <v>335</v>
      </c>
    </row>
    <row r="88" spans="1:3" ht="12.75">
      <c r="A88" s="2">
        <f t="shared" si="4"/>
        <v>69</v>
      </c>
      <c r="B88" s="68" t="s">
        <v>269</v>
      </c>
      <c r="C88" s="68" t="s">
        <v>105</v>
      </c>
    </row>
    <row r="89" spans="1:3" ht="12.75">
      <c r="A89" s="2">
        <f t="shared" si="4"/>
        <v>70</v>
      </c>
      <c r="B89" t="s">
        <v>106</v>
      </c>
      <c r="C89" s="28" t="s">
        <v>105</v>
      </c>
    </row>
    <row r="90" spans="1:3" ht="12.75">
      <c r="A90" s="2">
        <f t="shared" si="4"/>
        <v>71</v>
      </c>
      <c r="B90" t="s">
        <v>107</v>
      </c>
      <c r="C90" s="28" t="s">
        <v>105</v>
      </c>
    </row>
    <row r="91" spans="1:3" ht="12.75">
      <c r="A91" s="2">
        <f t="shared" si="4"/>
        <v>72</v>
      </c>
      <c r="B91" s="69" t="s">
        <v>333</v>
      </c>
      <c r="C91" s="28" t="s">
        <v>105</v>
      </c>
    </row>
    <row r="92" spans="1:4" ht="15.75" thickBot="1">
      <c r="A92" s="2">
        <f t="shared" si="4"/>
        <v>73</v>
      </c>
      <c r="B92" s="32" t="s">
        <v>108</v>
      </c>
      <c r="C92" s="16" t="s">
        <v>21</v>
      </c>
      <c r="D92" s="85">
        <f>73-65+1</f>
        <v>9</v>
      </c>
    </row>
    <row r="93" ht="13.5" thickTop="1"/>
    <row r="94" spans="1:3" ht="12.75" customHeight="1">
      <c r="A94" s="2"/>
      <c r="B94" s="9" t="s">
        <v>440</v>
      </c>
      <c r="C94" s="2"/>
    </row>
    <row r="95" spans="1:3" ht="12.75">
      <c r="A95" s="2">
        <f>A92+1</f>
        <v>74</v>
      </c>
      <c r="B95" s="2" t="s">
        <v>110</v>
      </c>
      <c r="C95" s="2" t="s">
        <v>111</v>
      </c>
    </row>
    <row r="96" spans="1:3" ht="12.75">
      <c r="A96" s="2">
        <f>+A95+1</f>
        <v>75</v>
      </c>
      <c r="B96" s="2" t="s">
        <v>112</v>
      </c>
      <c r="C96" s="2" t="s">
        <v>113</v>
      </c>
    </row>
    <row r="97" spans="1:3" ht="12.75">
      <c r="A97" s="2">
        <f>+A96+1</f>
        <v>76</v>
      </c>
      <c r="B97" s="24" t="s">
        <v>117</v>
      </c>
      <c r="C97" s="21" t="s">
        <v>116</v>
      </c>
    </row>
    <row r="98" spans="1:3" ht="12.75">
      <c r="A98" s="2">
        <f>+A97+1</f>
        <v>77</v>
      </c>
      <c r="B98" s="11" t="s">
        <v>114</v>
      </c>
      <c r="C98" s="11" t="s">
        <v>105</v>
      </c>
    </row>
    <row r="99" spans="1:3" ht="12.75">
      <c r="A99" s="2">
        <f>+A98+1</f>
        <v>78</v>
      </c>
      <c r="B99" s="14" t="s">
        <v>119</v>
      </c>
      <c r="C99" s="11" t="s">
        <v>74</v>
      </c>
    </row>
    <row r="100" spans="1:4" ht="15.75" thickBot="1">
      <c r="A100" s="2">
        <f>+A99+1</f>
        <v>79</v>
      </c>
      <c r="B100" s="16" t="s">
        <v>118</v>
      </c>
      <c r="C100" s="16" t="s">
        <v>21</v>
      </c>
      <c r="D100" s="85">
        <f>79-74+1</f>
        <v>6</v>
      </c>
    </row>
    <row r="101" ht="13.5" thickTop="1">
      <c r="B101" s="2"/>
    </row>
    <row r="102" spans="1:3" ht="12.75" customHeight="1">
      <c r="A102" s="11"/>
      <c r="B102" s="9" t="s">
        <v>441</v>
      </c>
      <c r="C102" s="2"/>
    </row>
    <row r="103" spans="1:3" ht="12.75">
      <c r="A103" s="2">
        <f>+A100+1</f>
        <v>80</v>
      </c>
      <c r="B103" s="21" t="s">
        <v>134</v>
      </c>
      <c r="C103" s="2" t="s">
        <v>135</v>
      </c>
    </row>
    <row r="104" spans="1:3" ht="12.75">
      <c r="A104" s="2">
        <f>+A103+1</f>
        <v>81</v>
      </c>
      <c r="B104" s="2" t="s">
        <v>137</v>
      </c>
      <c r="C104" s="2" t="s">
        <v>46</v>
      </c>
    </row>
    <row r="105" spans="1:3" ht="12.75">
      <c r="A105" s="2">
        <f aca="true" t="shared" si="5" ref="A105:A116">A104+1</f>
        <v>82</v>
      </c>
      <c r="B105" t="s">
        <v>270</v>
      </c>
      <c r="C105" s="2" t="s">
        <v>46</v>
      </c>
    </row>
    <row r="106" spans="1:3" ht="12.75">
      <c r="A106" s="2">
        <f t="shared" si="5"/>
        <v>83</v>
      </c>
      <c r="B106" s="2" t="s">
        <v>138</v>
      </c>
      <c r="C106" s="2" t="s">
        <v>46</v>
      </c>
    </row>
    <row r="107" spans="1:3" ht="12.75">
      <c r="A107" s="2">
        <f t="shared" si="5"/>
        <v>84</v>
      </c>
      <c r="B107" s="19" t="s">
        <v>139</v>
      </c>
      <c r="C107" s="20" t="s">
        <v>46</v>
      </c>
    </row>
    <row r="108" spans="1:3" ht="12.75">
      <c r="A108" s="2">
        <f t="shared" si="5"/>
        <v>85</v>
      </c>
      <c r="B108" s="14" t="s">
        <v>140</v>
      </c>
      <c r="C108" s="23" t="s">
        <v>46</v>
      </c>
    </row>
    <row r="109" spans="1:3" ht="12.75">
      <c r="A109" s="2">
        <f t="shared" si="5"/>
        <v>86</v>
      </c>
      <c r="B109" s="14" t="s">
        <v>141</v>
      </c>
      <c r="C109" s="23" t="s">
        <v>46</v>
      </c>
    </row>
    <row r="110" spans="1:3" ht="12.75">
      <c r="A110" s="2">
        <f t="shared" si="5"/>
        <v>87</v>
      </c>
      <c r="B110" s="69" t="s">
        <v>338</v>
      </c>
      <c r="C110" s="23" t="s">
        <v>46</v>
      </c>
    </row>
    <row r="111" spans="1:3" ht="12.75">
      <c r="A111" s="2">
        <f t="shared" si="5"/>
        <v>88</v>
      </c>
      <c r="B111" s="31" t="s">
        <v>144</v>
      </c>
      <c r="C111" s="23" t="s">
        <v>46</v>
      </c>
    </row>
    <row r="112" spans="1:3" ht="12.75">
      <c r="A112" s="2">
        <f t="shared" si="5"/>
        <v>89</v>
      </c>
      <c r="B112" s="31" t="s">
        <v>148</v>
      </c>
      <c r="C112" s="20" t="s">
        <v>147</v>
      </c>
    </row>
    <row r="113" spans="1:3" ht="12.75">
      <c r="A113" s="2">
        <f t="shared" si="5"/>
        <v>90</v>
      </c>
      <c r="B113" s="11" t="s">
        <v>149</v>
      </c>
      <c r="C113" s="11" t="s">
        <v>272</v>
      </c>
    </row>
    <row r="114" spans="1:3" ht="12.75">
      <c r="A114" s="2">
        <f t="shared" si="5"/>
        <v>91</v>
      </c>
      <c r="B114" s="24" t="s">
        <v>142</v>
      </c>
      <c r="C114" s="36" t="s">
        <v>143</v>
      </c>
    </row>
    <row r="115" spans="1:3" ht="12.75">
      <c r="A115" s="2">
        <f t="shared" si="5"/>
        <v>92</v>
      </c>
      <c r="B115" s="23" t="s">
        <v>356</v>
      </c>
      <c r="C115" s="36" t="s">
        <v>143</v>
      </c>
    </row>
    <row r="116" spans="1:4" ht="15.75" thickBot="1">
      <c r="A116" s="2">
        <f t="shared" si="5"/>
        <v>93</v>
      </c>
      <c r="B116" s="54" t="s">
        <v>296</v>
      </c>
      <c r="C116" s="16" t="s">
        <v>21</v>
      </c>
      <c r="D116" s="85">
        <f>105-92+1</f>
        <v>14</v>
      </c>
    </row>
    <row r="117" ht="13.5" thickTop="1"/>
    <row r="118" spans="1:2" ht="12.75">
      <c r="A118" s="2"/>
      <c r="B118" s="9" t="s">
        <v>442</v>
      </c>
    </row>
    <row r="119" spans="1:3" ht="12.75">
      <c r="A119" s="11">
        <f>+A116+1</f>
        <v>94</v>
      </c>
      <c r="B119" s="2" t="s">
        <v>121</v>
      </c>
      <c r="C119" s="2" t="s">
        <v>122</v>
      </c>
    </row>
    <row r="120" spans="1:3" ht="12.75">
      <c r="A120" s="11">
        <f aca="true" t="shared" si="6" ref="A120:A130">+A119+1</f>
        <v>95</v>
      </c>
      <c r="B120" s="2" t="s">
        <v>123</v>
      </c>
      <c r="C120" s="2" t="s">
        <v>124</v>
      </c>
    </row>
    <row r="121" spans="1:3" ht="12.75">
      <c r="A121" s="11">
        <f t="shared" si="6"/>
        <v>96</v>
      </c>
      <c r="B121" s="11" t="s">
        <v>1070</v>
      </c>
      <c r="C121" s="11" t="s">
        <v>125</v>
      </c>
    </row>
    <row r="122" spans="1:3" ht="12.75">
      <c r="A122" s="11">
        <f t="shared" si="6"/>
        <v>97</v>
      </c>
      <c r="B122" s="2" t="s">
        <v>126</v>
      </c>
      <c r="C122" s="2" t="s">
        <v>127</v>
      </c>
    </row>
    <row r="123" spans="1:3" ht="12.75">
      <c r="A123" s="11">
        <f t="shared" si="6"/>
        <v>98</v>
      </c>
      <c r="B123" s="14" t="s">
        <v>128</v>
      </c>
      <c r="C123" s="20" t="s">
        <v>129</v>
      </c>
    </row>
    <row r="124" spans="1:3" ht="12.75">
      <c r="A124" s="11">
        <f t="shared" si="6"/>
        <v>99</v>
      </c>
      <c r="B124" s="11" t="s">
        <v>130</v>
      </c>
      <c r="C124" s="11" t="s">
        <v>131</v>
      </c>
    </row>
    <row r="125" spans="1:3" ht="12.75">
      <c r="A125" s="11">
        <f t="shared" si="6"/>
        <v>100</v>
      </c>
      <c r="B125" s="69" t="s">
        <v>336</v>
      </c>
      <c r="C125" s="11" t="s">
        <v>131</v>
      </c>
    </row>
    <row r="126" spans="1:3" ht="12.75">
      <c r="A126" s="11">
        <f t="shared" si="6"/>
        <v>101</v>
      </c>
      <c r="B126" s="69" t="s">
        <v>337</v>
      </c>
      <c r="C126" s="11" t="s">
        <v>131</v>
      </c>
    </row>
    <row r="127" spans="1:3" ht="12.75">
      <c r="A127" s="11">
        <f t="shared" si="6"/>
        <v>102</v>
      </c>
      <c r="B127" s="23" t="s">
        <v>354</v>
      </c>
      <c r="C127" s="11" t="s">
        <v>131</v>
      </c>
    </row>
    <row r="128" spans="1:3" ht="12.75">
      <c r="A128" s="11">
        <f t="shared" si="6"/>
        <v>103</v>
      </c>
      <c r="B128" s="22" t="s">
        <v>352</v>
      </c>
      <c r="C128" s="11" t="s">
        <v>131</v>
      </c>
    </row>
    <row r="129" spans="1:3" ht="12.75">
      <c r="A129" s="11">
        <f t="shared" si="6"/>
        <v>104</v>
      </c>
      <c r="B129" s="22" t="s">
        <v>353</v>
      </c>
      <c r="C129" s="11" t="s">
        <v>131</v>
      </c>
    </row>
    <row r="130" spans="1:4" ht="15.75" thickBot="1">
      <c r="A130" s="11">
        <f t="shared" si="6"/>
        <v>105</v>
      </c>
      <c r="B130" s="34" t="s">
        <v>132</v>
      </c>
      <c r="C130" s="16" t="s">
        <v>21</v>
      </c>
      <c r="D130" s="85">
        <f>91-80+1</f>
        <v>12</v>
      </c>
    </row>
    <row r="131" ht="13.5" thickTop="1"/>
    <row r="132" ht="14.25" customHeight="1">
      <c r="B132" s="9" t="s">
        <v>443</v>
      </c>
    </row>
    <row r="133" spans="1:3" ht="12.75">
      <c r="A133" s="2">
        <f>+A130+1</f>
        <v>106</v>
      </c>
      <c r="B133" s="2" t="s">
        <v>170</v>
      </c>
      <c r="C133" s="2" t="s">
        <v>171</v>
      </c>
    </row>
    <row r="134" spans="1:3" ht="12.75">
      <c r="A134" s="2">
        <f>+A133+1</f>
        <v>107</v>
      </c>
      <c r="B134" s="11" t="s">
        <v>172</v>
      </c>
      <c r="C134" s="11" t="s">
        <v>105</v>
      </c>
    </row>
    <row r="135" spans="1:3" ht="12.75">
      <c r="A135" s="2">
        <f>+A134+1</f>
        <v>108</v>
      </c>
      <c r="B135" s="23" t="s">
        <v>271</v>
      </c>
      <c r="C135" s="23" t="s">
        <v>233</v>
      </c>
    </row>
    <row r="136" spans="1:4" ht="15.75" thickBot="1">
      <c r="A136" s="2">
        <f>+A135+1</f>
        <v>109</v>
      </c>
      <c r="B136" s="26" t="s">
        <v>173</v>
      </c>
      <c r="C136" s="16" t="s">
        <v>21</v>
      </c>
      <c r="D136" s="85">
        <f>123-120+1</f>
        <v>4</v>
      </c>
    </row>
    <row r="137" ht="13.5" thickTop="1">
      <c r="B137" s="20"/>
    </row>
    <row r="138" spans="1:3" ht="12.75">
      <c r="A138" s="2"/>
      <c r="B138" s="9" t="s">
        <v>444</v>
      </c>
      <c r="C138" s="11"/>
    </row>
    <row r="139" spans="1:3" ht="12.75">
      <c r="A139" s="2">
        <f>+A136+1</f>
        <v>110</v>
      </c>
      <c r="B139" s="28" t="s">
        <v>175</v>
      </c>
      <c r="C139" s="11" t="s">
        <v>176</v>
      </c>
    </row>
    <row r="140" spans="1:3" ht="12.75">
      <c r="A140" s="38">
        <f>+A139+1</f>
        <v>111</v>
      </c>
      <c r="B140" s="39" t="s">
        <v>177</v>
      </c>
      <c r="C140" s="40" t="s">
        <v>157</v>
      </c>
    </row>
    <row r="141" spans="1:3" ht="12.75">
      <c r="A141" s="38">
        <f>+A140+1</f>
        <v>112</v>
      </c>
      <c r="B141" s="2" t="s">
        <v>178</v>
      </c>
      <c r="C141" s="2" t="s">
        <v>179</v>
      </c>
    </row>
    <row r="142" spans="1:4" ht="15.75" thickBot="1">
      <c r="A142" s="38">
        <f>+A141+1</f>
        <v>113</v>
      </c>
      <c r="B142" s="29" t="s">
        <v>180</v>
      </c>
      <c r="C142" s="29" t="s">
        <v>21</v>
      </c>
      <c r="D142" s="85">
        <f>127-124+1</f>
        <v>4</v>
      </c>
    </row>
    <row r="143" ht="13.5" thickTop="1">
      <c r="B143" s="2" t="s">
        <v>40</v>
      </c>
    </row>
    <row r="144" spans="1:3" ht="12.75">
      <c r="A144" s="2" t="s">
        <v>40</v>
      </c>
      <c r="B144" s="18" t="s">
        <v>445</v>
      </c>
      <c r="C144" s="11"/>
    </row>
    <row r="145" spans="1:3" ht="12.75">
      <c r="A145" s="2">
        <f>+A142+1</f>
        <v>114</v>
      </c>
      <c r="B145" t="s">
        <v>198</v>
      </c>
      <c r="C145" s="11" t="s">
        <v>199</v>
      </c>
    </row>
    <row r="146" spans="1:3" ht="12.75">
      <c r="A146" s="2">
        <f>+A145+1</f>
        <v>115</v>
      </c>
      <c r="B146" s="14" t="s">
        <v>200</v>
      </c>
      <c r="C146" s="14" t="s">
        <v>201</v>
      </c>
    </row>
    <row r="147" spans="1:4" ht="15">
      <c r="A147" s="2">
        <f>+A146+1</f>
        <v>116</v>
      </c>
      <c r="B147" s="47" t="s">
        <v>202</v>
      </c>
      <c r="C147" s="11" t="s">
        <v>145</v>
      </c>
      <c r="D147" s="85" t="s">
        <v>40</v>
      </c>
    </row>
    <row r="148" spans="1:4" ht="15">
      <c r="A148" s="2">
        <f>+A147+1</f>
        <v>117</v>
      </c>
      <c r="B148" s="23" t="s">
        <v>274</v>
      </c>
      <c r="C148" s="14" t="s">
        <v>21</v>
      </c>
      <c r="D148" s="85"/>
    </row>
    <row r="149" spans="1:4" ht="15.75" thickBot="1">
      <c r="A149" s="2">
        <f>+A148+1</f>
        <v>118</v>
      </c>
      <c r="B149" s="53" t="s">
        <v>314</v>
      </c>
      <c r="C149" s="15" t="s">
        <v>21</v>
      </c>
      <c r="D149" s="85">
        <f>140-136+1</f>
        <v>5</v>
      </c>
    </row>
    <row r="150" ht="13.5" thickTop="1">
      <c r="B150" s="11"/>
    </row>
    <row r="151" spans="1:3" ht="12.75">
      <c r="A151" s="2"/>
      <c r="B151" s="18" t="s">
        <v>446</v>
      </c>
      <c r="C151" s="11"/>
    </row>
    <row r="152" spans="1:3" ht="12.75">
      <c r="A152" s="2">
        <f>+A149+1</f>
        <v>119</v>
      </c>
      <c r="B152" s="21" t="s">
        <v>204</v>
      </c>
      <c r="C152" s="11" t="s">
        <v>205</v>
      </c>
    </row>
    <row r="153" spans="1:3" ht="12.75">
      <c r="A153" s="2">
        <f>+A152+1</f>
        <v>120</v>
      </c>
      <c r="B153" s="11" t="s">
        <v>206</v>
      </c>
      <c r="C153" s="78" t="s">
        <v>351</v>
      </c>
    </row>
    <row r="154" spans="1:3" ht="12.75">
      <c r="A154" s="2">
        <f>+A153+1</f>
        <v>121</v>
      </c>
      <c r="B154" s="23" t="s">
        <v>273</v>
      </c>
      <c r="C154" s="23" t="s">
        <v>74</v>
      </c>
    </row>
    <row r="155" spans="1:3" ht="12.75">
      <c r="A155" s="2">
        <f>+A154+1</f>
        <v>122</v>
      </c>
      <c r="B155" s="14" t="s">
        <v>207</v>
      </c>
      <c r="C155" s="23" t="s">
        <v>74</v>
      </c>
    </row>
    <row r="156" spans="1:4" ht="15.75" thickBot="1">
      <c r="A156" s="2">
        <f>+A155+1</f>
        <v>123</v>
      </c>
      <c r="B156" s="15" t="s">
        <v>297</v>
      </c>
      <c r="C156" s="32" t="s">
        <v>293</v>
      </c>
      <c r="D156" s="85">
        <f>145-141+1</f>
        <v>5</v>
      </c>
    </row>
    <row r="157" ht="13.5" thickTop="1">
      <c r="B157" s="14"/>
    </row>
    <row r="158" spans="1:4" ht="15">
      <c r="A158" s="2"/>
      <c r="B158" s="9" t="s">
        <v>447</v>
      </c>
      <c r="C158" s="23"/>
      <c r="D158" s="85"/>
    </row>
    <row r="159" spans="1:3" ht="12.75">
      <c r="A159" s="2">
        <f>+A156+1</f>
        <v>124</v>
      </c>
      <c r="B159" s="2" t="s">
        <v>151</v>
      </c>
      <c r="C159" s="2" t="s">
        <v>152</v>
      </c>
    </row>
    <row r="160" spans="1:3" ht="12.75">
      <c r="A160" s="2">
        <f aca="true" t="shared" si="7" ref="A160:A172">+A159+1</f>
        <v>125</v>
      </c>
      <c r="B160" s="28" t="s">
        <v>153</v>
      </c>
      <c r="C160" s="27" t="s">
        <v>154</v>
      </c>
    </row>
    <row r="161" spans="1:3" ht="12.75">
      <c r="A161" s="2">
        <f t="shared" si="7"/>
        <v>126</v>
      </c>
      <c r="B161" s="28" t="s">
        <v>155</v>
      </c>
      <c r="C161" s="27" t="s">
        <v>154</v>
      </c>
    </row>
    <row r="162" spans="1:3" ht="12.75">
      <c r="A162" s="2">
        <f t="shared" si="7"/>
        <v>127</v>
      </c>
      <c r="B162" s="23" t="s">
        <v>156</v>
      </c>
      <c r="C162" s="20" t="s">
        <v>157</v>
      </c>
    </row>
    <row r="163" spans="1:3" ht="12.75">
      <c r="A163" s="2">
        <f t="shared" si="7"/>
        <v>128</v>
      </c>
      <c r="B163" s="28" t="s">
        <v>158</v>
      </c>
      <c r="C163" s="2" t="s">
        <v>159</v>
      </c>
    </row>
    <row r="164" spans="1:3" ht="12.75">
      <c r="A164" s="2">
        <f t="shared" si="7"/>
        <v>129</v>
      </c>
      <c r="B164" s="20" t="s">
        <v>160</v>
      </c>
      <c r="C164" s="11" t="s">
        <v>159</v>
      </c>
    </row>
    <row r="165" spans="1:3" ht="12.75">
      <c r="A165" s="2">
        <f t="shared" si="7"/>
        <v>130</v>
      </c>
      <c r="B165" s="42" t="s">
        <v>341</v>
      </c>
      <c r="C165" s="11" t="s">
        <v>159</v>
      </c>
    </row>
    <row r="166" spans="1:3" ht="12.75">
      <c r="A166" s="2">
        <f t="shared" si="7"/>
        <v>131</v>
      </c>
      <c r="B166" s="42" t="s">
        <v>342</v>
      </c>
      <c r="C166" s="11" t="s">
        <v>159</v>
      </c>
    </row>
    <row r="167" spans="1:3" ht="12.75">
      <c r="A167" s="2">
        <f t="shared" si="7"/>
        <v>132</v>
      </c>
      <c r="B167" s="69" t="s">
        <v>343</v>
      </c>
      <c r="C167" s="43" t="s">
        <v>166</v>
      </c>
    </row>
    <row r="168" spans="1:3" ht="12.75">
      <c r="A168" s="2">
        <f t="shared" si="7"/>
        <v>133</v>
      </c>
      <c r="B168" t="s">
        <v>163</v>
      </c>
      <c r="C168" s="2" t="s">
        <v>147</v>
      </c>
    </row>
    <row r="169" spans="1:3" ht="12.75">
      <c r="A169" s="2">
        <f t="shared" si="7"/>
        <v>134</v>
      </c>
      <c r="B169" t="s">
        <v>164</v>
      </c>
      <c r="C169" s="11" t="s">
        <v>147</v>
      </c>
    </row>
    <row r="170" spans="1:3" ht="12.75">
      <c r="A170" s="2">
        <f t="shared" si="7"/>
        <v>135</v>
      </c>
      <c r="B170" t="s">
        <v>165</v>
      </c>
      <c r="C170" s="11" t="s">
        <v>166</v>
      </c>
    </row>
    <row r="171" spans="1:3" ht="12.75">
      <c r="A171" s="2">
        <f t="shared" si="7"/>
        <v>136</v>
      </c>
      <c r="B171" s="23" t="s">
        <v>167</v>
      </c>
      <c r="C171" s="11" t="s">
        <v>166</v>
      </c>
    </row>
    <row r="172" spans="1:4" ht="15.75" thickBot="1">
      <c r="A172" s="2">
        <f t="shared" si="7"/>
        <v>137</v>
      </c>
      <c r="B172" s="34" t="s">
        <v>168</v>
      </c>
      <c r="C172" s="29" t="s">
        <v>21</v>
      </c>
      <c r="D172" s="85">
        <f>119-106+1</f>
        <v>14</v>
      </c>
    </row>
    <row r="173" ht="13.5" thickTop="1">
      <c r="B173" s="14"/>
    </row>
    <row r="174" spans="1:4" ht="15">
      <c r="A174" s="2"/>
      <c r="B174" s="18" t="s">
        <v>448</v>
      </c>
      <c r="C174" s="23"/>
      <c r="D174" s="85"/>
    </row>
    <row r="175" spans="1:4" ht="12.75">
      <c r="A175" s="30">
        <f>+A172+1</f>
        <v>138</v>
      </c>
      <c r="B175" s="41" t="s">
        <v>184</v>
      </c>
      <c r="C175" s="63" t="s">
        <v>325</v>
      </c>
      <c r="D175" s="86"/>
    </row>
    <row r="176" spans="1:3" ht="12.75">
      <c r="A176" s="2">
        <f aca="true" t="shared" si="8" ref="A176:A183">+A175+1</f>
        <v>139</v>
      </c>
      <c r="B176" s="31" t="s">
        <v>186</v>
      </c>
      <c r="C176" s="2" t="s">
        <v>187</v>
      </c>
    </row>
    <row r="177" spans="1:3" ht="12.75">
      <c r="A177" s="2">
        <f t="shared" si="8"/>
        <v>140</v>
      </c>
      <c r="B177" s="31" t="s">
        <v>188</v>
      </c>
      <c r="C177" s="2" t="s">
        <v>189</v>
      </c>
    </row>
    <row r="178" spans="1:3" ht="12.75">
      <c r="A178" s="2">
        <f t="shared" si="8"/>
        <v>141</v>
      </c>
      <c r="B178" s="31" t="s">
        <v>190</v>
      </c>
      <c r="C178" s="2" t="s">
        <v>191</v>
      </c>
    </row>
    <row r="179" spans="1:3" ht="12.75">
      <c r="A179" s="2">
        <f t="shared" si="8"/>
        <v>142</v>
      </c>
      <c r="B179" s="23" t="s">
        <v>311</v>
      </c>
      <c r="C179" s="22" t="s">
        <v>157</v>
      </c>
    </row>
    <row r="180" spans="1:3" ht="12.75">
      <c r="A180" s="2">
        <f>+A179+1</f>
        <v>143</v>
      </c>
      <c r="B180" s="31" t="s">
        <v>192</v>
      </c>
      <c r="C180" s="43" t="s">
        <v>166</v>
      </c>
    </row>
    <row r="181" spans="1:3" ht="12.75">
      <c r="A181" s="2">
        <f t="shared" si="8"/>
        <v>144</v>
      </c>
      <c r="B181" s="21" t="s">
        <v>194</v>
      </c>
      <c r="C181" s="43" t="s">
        <v>166</v>
      </c>
    </row>
    <row r="182" spans="1:3" ht="12.75">
      <c r="A182" s="2">
        <f t="shared" si="8"/>
        <v>145</v>
      </c>
      <c r="B182" s="22" t="s">
        <v>434</v>
      </c>
      <c r="C182" s="22" t="s">
        <v>147</v>
      </c>
    </row>
    <row r="183" spans="1:4" ht="15.75" thickBot="1">
      <c r="A183" s="2">
        <f t="shared" si="8"/>
        <v>146</v>
      </c>
      <c r="B183" s="32" t="s">
        <v>196</v>
      </c>
      <c r="C183" s="29" t="s">
        <v>21</v>
      </c>
      <c r="D183" s="85">
        <v>9</v>
      </c>
    </row>
    <row r="184" ht="13.5" thickTop="1">
      <c r="B184" s="23"/>
    </row>
    <row r="185" spans="1:4" ht="15">
      <c r="A185" s="2"/>
      <c r="B185" s="18" t="s">
        <v>449</v>
      </c>
      <c r="C185" s="21"/>
      <c r="D185" s="85"/>
    </row>
    <row r="186" spans="1:3" ht="12.75">
      <c r="A186" s="2">
        <f>+A183+1</f>
        <v>147</v>
      </c>
      <c r="B186" s="76" t="s">
        <v>209</v>
      </c>
      <c r="C186" s="2" t="s">
        <v>210</v>
      </c>
    </row>
    <row r="187" spans="1:3" ht="12.75">
      <c r="A187" s="2">
        <f aca="true" t="shared" si="9" ref="A187:A192">+A186+1</f>
        <v>148</v>
      </c>
      <c r="B187" s="41" t="s">
        <v>211</v>
      </c>
      <c r="C187" s="21" t="s">
        <v>30</v>
      </c>
    </row>
    <row r="188" spans="1:3" ht="12.75">
      <c r="A188" s="2">
        <f t="shared" si="9"/>
        <v>149</v>
      </c>
      <c r="B188" s="24" t="s">
        <v>212</v>
      </c>
      <c r="C188" s="21" t="s">
        <v>30</v>
      </c>
    </row>
    <row r="189" spans="1:3" ht="12.75">
      <c r="A189" s="2">
        <f t="shared" si="9"/>
        <v>150</v>
      </c>
      <c r="B189" s="23" t="s">
        <v>213</v>
      </c>
      <c r="C189" s="23" t="s">
        <v>74</v>
      </c>
    </row>
    <row r="190" spans="1:3" ht="12.75">
      <c r="A190" s="2">
        <f t="shared" si="9"/>
        <v>151</v>
      </c>
      <c r="B190" s="47" t="s">
        <v>299</v>
      </c>
      <c r="C190" s="23" t="s">
        <v>74</v>
      </c>
    </row>
    <row r="191" spans="1:3" ht="12.75">
      <c r="A191" s="2">
        <f t="shared" si="9"/>
        <v>152</v>
      </c>
      <c r="B191" s="69" t="s">
        <v>340</v>
      </c>
      <c r="C191" s="23" t="s">
        <v>74</v>
      </c>
    </row>
    <row r="192" spans="1:4" ht="13.5" thickBot="1">
      <c r="A192" s="2">
        <f t="shared" si="9"/>
        <v>153</v>
      </c>
      <c r="B192" s="15" t="s">
        <v>214</v>
      </c>
      <c r="C192" s="15" t="s">
        <v>21</v>
      </c>
      <c r="D192" s="84">
        <f>152-146+1</f>
        <v>7</v>
      </c>
    </row>
    <row r="193" ht="13.5" thickTop="1">
      <c r="B193" s="2"/>
    </row>
    <row r="194" spans="1:3" ht="12.75">
      <c r="A194" s="2"/>
      <c r="B194" s="18" t="s">
        <v>450</v>
      </c>
      <c r="C194" s="2"/>
    </row>
    <row r="195" spans="1:3" ht="12.75">
      <c r="A195" s="2">
        <f>+A192+1</f>
        <v>154</v>
      </c>
      <c r="B195" t="s">
        <v>216</v>
      </c>
      <c r="C195" s="2" t="s">
        <v>217</v>
      </c>
    </row>
    <row r="196" spans="1:3" ht="12.75">
      <c r="A196" s="2">
        <f>+A195+1</f>
        <v>155</v>
      </c>
      <c r="B196" t="s">
        <v>218</v>
      </c>
      <c r="C196" s="11" t="s">
        <v>219</v>
      </c>
    </row>
    <row r="197" spans="1:3" ht="12.75">
      <c r="A197" s="2">
        <f>+A196+1</f>
        <v>156</v>
      </c>
      <c r="B197" s="11" t="s">
        <v>220</v>
      </c>
      <c r="C197" s="11" t="s">
        <v>105</v>
      </c>
    </row>
    <row r="198" spans="1:4" ht="13.5" thickBot="1">
      <c r="A198" s="2">
        <f>+A197+1</f>
        <v>157</v>
      </c>
      <c r="B198" s="15" t="s">
        <v>298</v>
      </c>
      <c r="C198" s="16" t="s">
        <v>105</v>
      </c>
      <c r="D198" s="84">
        <f>156-153+1</f>
        <v>4</v>
      </c>
    </row>
    <row r="199" ht="13.5" thickTop="1"/>
    <row r="200" spans="1:3" ht="12.75">
      <c r="A200" s="2"/>
      <c r="B200" s="18" t="s">
        <v>451</v>
      </c>
      <c r="C200" s="2"/>
    </row>
    <row r="201" spans="1:3" ht="12.75">
      <c r="A201" s="2">
        <f>+A198+1</f>
        <v>158</v>
      </c>
      <c r="B201" s="2" t="s">
        <v>222</v>
      </c>
      <c r="C201" s="2" t="s">
        <v>217</v>
      </c>
    </row>
    <row r="202" spans="1:4" ht="12.75">
      <c r="A202" s="2">
        <f aca="true" t="shared" si="10" ref="A202:A207">+A201+1</f>
        <v>159</v>
      </c>
      <c r="B202" s="23" t="s">
        <v>223</v>
      </c>
      <c r="C202" s="21" t="s">
        <v>30</v>
      </c>
      <c r="D202" s="84" t="s">
        <v>40</v>
      </c>
    </row>
    <row r="203" spans="1:3" ht="12.75">
      <c r="A203" s="2">
        <f t="shared" si="10"/>
        <v>160</v>
      </c>
      <c r="B203" s="42" t="s">
        <v>224</v>
      </c>
      <c r="C203" s="21" t="s">
        <v>30</v>
      </c>
    </row>
    <row r="204" spans="1:3" ht="12.75">
      <c r="A204" s="2">
        <f t="shared" si="10"/>
        <v>161</v>
      </c>
      <c r="B204" s="43" t="s">
        <v>225</v>
      </c>
      <c r="C204" s="14" t="s">
        <v>201</v>
      </c>
    </row>
    <row r="205" spans="1:3" ht="12.75">
      <c r="A205" s="2">
        <f t="shared" si="10"/>
        <v>162</v>
      </c>
      <c r="B205" s="23" t="s">
        <v>226</v>
      </c>
      <c r="C205" s="23" t="s">
        <v>74</v>
      </c>
    </row>
    <row r="206" spans="1:3" ht="12.75">
      <c r="A206" s="2">
        <f t="shared" si="10"/>
        <v>163</v>
      </c>
      <c r="B206" s="14" t="s">
        <v>357</v>
      </c>
      <c r="C206" s="23" t="s">
        <v>74</v>
      </c>
    </row>
    <row r="207" spans="1:4" ht="13.5" thickBot="1">
      <c r="A207" s="2">
        <f t="shared" si="10"/>
        <v>164</v>
      </c>
      <c r="B207" s="15" t="s">
        <v>260</v>
      </c>
      <c r="C207" s="15" t="s">
        <v>21</v>
      </c>
      <c r="D207" s="84">
        <f>163-157+1</f>
        <v>7</v>
      </c>
    </row>
    <row r="208" spans="2:4" ht="13.5" thickTop="1">
      <c r="B208" s="2"/>
      <c r="C208" s="2"/>
      <c r="D208" s="84">
        <f>SUM(D8:D207)</f>
        <v>164</v>
      </c>
    </row>
    <row r="209" spans="1:2" ht="12.75">
      <c r="A209" s="89" t="s">
        <v>40</v>
      </c>
      <c r="B209" s="90"/>
    </row>
    <row r="210" spans="1:2" ht="12.75">
      <c r="A210" s="91" t="s">
        <v>227</v>
      </c>
      <c r="B210" s="77"/>
    </row>
    <row r="211" ht="4.5" customHeight="1">
      <c r="A211" s="46"/>
    </row>
    <row r="212" ht="12.75">
      <c r="B212" s="9" t="s">
        <v>435</v>
      </c>
    </row>
    <row r="213" spans="1:4" ht="13.5" thickBot="1">
      <c r="A213" s="31">
        <f>+A207+1</f>
        <v>165</v>
      </c>
      <c r="B213" s="15" t="s">
        <v>344</v>
      </c>
      <c r="C213" s="32" t="s">
        <v>284</v>
      </c>
      <c r="D213" s="87">
        <v>1</v>
      </c>
    </row>
    <row r="214" s="31" customFormat="1" ht="13.5" thickTop="1">
      <c r="D214" s="87"/>
    </row>
    <row r="215" spans="1:4" s="31" customFormat="1" ht="15">
      <c r="A215" s="46"/>
      <c r="B215" s="81" t="s">
        <v>228</v>
      </c>
      <c r="C215"/>
      <c r="D215" s="84"/>
    </row>
    <row r="216" spans="1:3" ht="13.5" customHeight="1">
      <c r="A216">
        <f>+A213+1</f>
        <v>166</v>
      </c>
      <c r="B216" s="22" t="s">
        <v>373</v>
      </c>
      <c r="C216" s="22" t="s">
        <v>358</v>
      </c>
    </row>
    <row r="217" spans="1:3" ht="13.5" customHeight="1">
      <c r="A217">
        <f>+A216+1</f>
        <v>167</v>
      </c>
      <c r="B217" s="22" t="s">
        <v>375</v>
      </c>
      <c r="C217" s="22" t="s">
        <v>377</v>
      </c>
    </row>
    <row r="218" spans="1:3" ht="13.5" customHeight="1">
      <c r="A218">
        <f>+A217+1</f>
        <v>168</v>
      </c>
      <c r="B218" s="22" t="s">
        <v>371</v>
      </c>
      <c r="C218" s="22" t="s">
        <v>376</v>
      </c>
    </row>
    <row r="219" spans="1:3" ht="13.5" customHeight="1">
      <c r="A219">
        <f>+A218+1</f>
        <v>169</v>
      </c>
      <c r="B219" s="22" t="s">
        <v>372</v>
      </c>
      <c r="C219" s="22" t="s">
        <v>376</v>
      </c>
    </row>
    <row r="220" spans="1:4" ht="13.5" customHeight="1" thickBot="1">
      <c r="A220">
        <f>+A219+1</f>
        <v>170</v>
      </c>
      <c r="B220" s="80" t="s">
        <v>374</v>
      </c>
      <c r="C220" s="80" t="s">
        <v>369</v>
      </c>
      <c r="D220" s="84">
        <v>5</v>
      </c>
    </row>
    <row r="221" ht="13.5" customHeight="1" thickTop="1"/>
    <row r="222" spans="1:2" ht="15">
      <c r="A222" s="42"/>
      <c r="B222" s="81" t="s">
        <v>230</v>
      </c>
    </row>
    <row r="223" spans="1:3" ht="13.5" customHeight="1">
      <c r="A223">
        <f>+A220+1</f>
        <v>171</v>
      </c>
      <c r="B223" s="22" t="s">
        <v>378</v>
      </c>
      <c r="C223" s="22" t="s">
        <v>309</v>
      </c>
    </row>
    <row r="224" spans="1:3" ht="13.5" customHeight="1">
      <c r="A224">
        <f aca="true" t="shared" si="11" ref="A224:A229">+A223+1</f>
        <v>172</v>
      </c>
      <c r="B224" s="22" t="s">
        <v>379</v>
      </c>
      <c r="C224" s="22" t="s">
        <v>309</v>
      </c>
    </row>
    <row r="225" spans="1:3" ht="13.5" customHeight="1">
      <c r="A225">
        <f t="shared" si="11"/>
        <v>173</v>
      </c>
      <c r="B225" s="22" t="s">
        <v>380</v>
      </c>
      <c r="C225" s="22" t="s">
        <v>309</v>
      </c>
    </row>
    <row r="226" spans="1:3" ht="13.5" customHeight="1">
      <c r="A226">
        <f t="shared" si="11"/>
        <v>174</v>
      </c>
      <c r="B226" s="22" t="s">
        <v>381</v>
      </c>
      <c r="C226" s="22" t="s">
        <v>309</v>
      </c>
    </row>
    <row r="227" spans="1:3" ht="13.5" customHeight="1">
      <c r="A227">
        <f t="shared" si="11"/>
        <v>175</v>
      </c>
      <c r="B227" s="22" t="s">
        <v>382</v>
      </c>
      <c r="C227" s="22" t="s">
        <v>309</v>
      </c>
    </row>
    <row r="228" spans="1:3" ht="13.5" customHeight="1">
      <c r="A228">
        <f t="shared" si="11"/>
        <v>176</v>
      </c>
      <c r="B228" s="22" t="s">
        <v>383</v>
      </c>
      <c r="C228" s="22" t="s">
        <v>309</v>
      </c>
    </row>
    <row r="229" spans="1:4" ht="13.5" customHeight="1" thickBot="1">
      <c r="A229">
        <f t="shared" si="11"/>
        <v>177</v>
      </c>
      <c r="B229" s="80" t="s">
        <v>384</v>
      </c>
      <c r="C229" s="80" t="s">
        <v>309</v>
      </c>
      <c r="D229" s="84">
        <v>7</v>
      </c>
    </row>
    <row r="230" ht="13.5" customHeight="1" thickTop="1">
      <c r="A230" s="22"/>
    </row>
    <row r="231" spans="1:2" ht="13.5" customHeight="1">
      <c r="A231" s="42"/>
      <c r="B231" s="81" t="s">
        <v>359</v>
      </c>
    </row>
    <row r="232" spans="1:4" ht="13.5" customHeight="1" thickBot="1">
      <c r="A232">
        <f>+A229+1</f>
        <v>178</v>
      </c>
      <c r="B232" s="80" t="s">
        <v>306</v>
      </c>
      <c r="C232" s="25" t="s">
        <v>201</v>
      </c>
      <c r="D232" s="84">
        <v>1</v>
      </c>
    </row>
    <row r="233" spans="1:2" ht="13.5" customHeight="1" thickTop="1">
      <c r="A233" s="42"/>
      <c r="B233" s="22"/>
    </row>
    <row r="234" spans="1:2" ht="13.5" customHeight="1">
      <c r="A234" s="42"/>
      <c r="B234" s="81" t="s">
        <v>360</v>
      </c>
    </row>
    <row r="235" spans="1:3" ht="13.5" customHeight="1">
      <c r="A235" s="42">
        <f>+A232+1</f>
        <v>179</v>
      </c>
      <c r="B235" s="22" t="s">
        <v>395</v>
      </c>
      <c r="C235" s="82" t="s">
        <v>350</v>
      </c>
    </row>
    <row r="236" spans="1:3" ht="13.5" customHeight="1">
      <c r="A236">
        <f>+A235+1</f>
        <v>180</v>
      </c>
      <c r="B236" s="22" t="s">
        <v>385</v>
      </c>
      <c r="C236" s="82" t="s">
        <v>400</v>
      </c>
    </row>
    <row r="237" spans="1:3" ht="13.5" customHeight="1">
      <c r="A237">
        <f aca="true" t="shared" si="12" ref="A237:A249">+A236+1</f>
        <v>181</v>
      </c>
      <c r="B237" s="22" t="s">
        <v>386</v>
      </c>
      <c r="C237" s="82" t="s">
        <v>400</v>
      </c>
    </row>
    <row r="238" spans="1:3" ht="13.5" customHeight="1">
      <c r="A238">
        <f t="shared" si="12"/>
        <v>182</v>
      </c>
      <c r="B238" s="22" t="s">
        <v>387</v>
      </c>
      <c r="C238" s="82" t="s">
        <v>400</v>
      </c>
    </row>
    <row r="239" spans="1:3" ht="13.5" customHeight="1">
      <c r="A239">
        <f t="shared" si="12"/>
        <v>183</v>
      </c>
      <c r="B239" s="22" t="s">
        <v>388</v>
      </c>
      <c r="C239" s="82" t="s">
        <v>400</v>
      </c>
    </row>
    <row r="240" spans="1:3" ht="13.5" customHeight="1">
      <c r="A240">
        <f t="shared" si="12"/>
        <v>184</v>
      </c>
      <c r="B240" s="22" t="s">
        <v>389</v>
      </c>
      <c r="C240" s="82" t="s">
        <v>400</v>
      </c>
    </row>
    <row r="241" spans="1:3" ht="12.75">
      <c r="A241">
        <f t="shared" si="12"/>
        <v>185</v>
      </c>
      <c r="B241" s="22" t="s">
        <v>390</v>
      </c>
      <c r="C241" s="82" t="s">
        <v>400</v>
      </c>
    </row>
    <row r="242" spans="1:3" ht="12.75">
      <c r="A242">
        <f t="shared" si="12"/>
        <v>186</v>
      </c>
      <c r="B242" s="22" t="s">
        <v>391</v>
      </c>
      <c r="C242" s="82" t="s">
        <v>400</v>
      </c>
    </row>
    <row r="243" spans="1:3" ht="12.75">
      <c r="A243">
        <f t="shared" si="12"/>
        <v>187</v>
      </c>
      <c r="B243" s="22" t="s">
        <v>392</v>
      </c>
      <c r="C243" s="82" t="s">
        <v>400</v>
      </c>
    </row>
    <row r="244" spans="1:3" ht="12.75">
      <c r="A244">
        <f t="shared" si="12"/>
        <v>188</v>
      </c>
      <c r="B244" s="22" t="s">
        <v>393</v>
      </c>
      <c r="C244" s="82" t="s">
        <v>400</v>
      </c>
    </row>
    <row r="245" spans="1:3" ht="12.75">
      <c r="A245">
        <f t="shared" si="12"/>
        <v>189</v>
      </c>
      <c r="B245" s="22" t="s">
        <v>394</v>
      </c>
      <c r="C245" s="82" t="s">
        <v>400</v>
      </c>
    </row>
    <row r="246" spans="1:3" ht="12.75">
      <c r="A246">
        <f t="shared" si="12"/>
        <v>190</v>
      </c>
      <c r="B246" s="22" t="s">
        <v>396</v>
      </c>
      <c r="C246" s="82" t="s">
        <v>400</v>
      </c>
    </row>
    <row r="247" spans="1:3" ht="12.75">
      <c r="A247">
        <f t="shared" si="12"/>
        <v>191</v>
      </c>
      <c r="B247" s="22" t="s">
        <v>397</v>
      </c>
      <c r="C247" s="82" t="s">
        <v>400</v>
      </c>
    </row>
    <row r="248" spans="1:3" ht="12.75">
      <c r="A248">
        <f t="shared" si="12"/>
        <v>192</v>
      </c>
      <c r="B248" s="22" t="s">
        <v>398</v>
      </c>
      <c r="C248" s="82" t="s">
        <v>400</v>
      </c>
    </row>
    <row r="249" spans="1:4" ht="13.5" thickBot="1">
      <c r="A249">
        <f t="shared" si="12"/>
        <v>193</v>
      </c>
      <c r="B249" s="80" t="s">
        <v>399</v>
      </c>
      <c r="C249" s="83" t="s">
        <v>400</v>
      </c>
      <c r="D249" s="84">
        <v>15</v>
      </c>
    </row>
    <row r="250" spans="2:3" ht="13.5" thickTop="1">
      <c r="B250" s="23"/>
      <c r="C250" s="23"/>
    </row>
    <row r="251" ht="15">
      <c r="B251" s="81" t="s">
        <v>361</v>
      </c>
    </row>
    <row r="252" spans="1:3" ht="12.75">
      <c r="A252">
        <f>+A249+1</f>
        <v>194</v>
      </c>
      <c r="B252" s="22" t="s">
        <v>401</v>
      </c>
      <c r="C252" s="82" t="s">
        <v>420</v>
      </c>
    </row>
    <row r="253" spans="1:3" ht="12.75">
      <c r="A253">
        <f>+A252+1</f>
        <v>195</v>
      </c>
      <c r="B253" s="22" t="s">
        <v>405</v>
      </c>
      <c r="C253" s="82" t="s">
        <v>421</v>
      </c>
    </row>
    <row r="254" spans="1:3" ht="12.75">
      <c r="A254">
        <f aca="true" t="shared" si="13" ref="A254:A270">+A253+1</f>
        <v>196</v>
      </c>
      <c r="B254" s="22" t="s">
        <v>413</v>
      </c>
      <c r="C254" s="82" t="s">
        <v>421</v>
      </c>
    </row>
    <row r="255" spans="1:3" ht="12.75">
      <c r="A255">
        <f t="shared" si="13"/>
        <v>197</v>
      </c>
      <c r="B255" s="22" t="s">
        <v>402</v>
      </c>
      <c r="C255" s="82" t="s">
        <v>422</v>
      </c>
    </row>
    <row r="256" spans="1:3" ht="12.75">
      <c r="A256">
        <f t="shared" si="13"/>
        <v>198</v>
      </c>
      <c r="B256" s="22" t="s">
        <v>403</v>
      </c>
      <c r="C256" s="82" t="s">
        <v>422</v>
      </c>
    </row>
    <row r="257" spans="1:3" ht="12.75">
      <c r="A257">
        <f t="shared" si="13"/>
        <v>199</v>
      </c>
      <c r="B257" s="22" t="s">
        <v>404</v>
      </c>
      <c r="C257" s="82" t="s">
        <v>422</v>
      </c>
    </row>
    <row r="258" spans="1:3" ht="12.75">
      <c r="A258">
        <f t="shared" si="13"/>
        <v>200</v>
      </c>
      <c r="B258" s="22" t="s">
        <v>409</v>
      </c>
      <c r="C258" s="82" t="s">
        <v>422</v>
      </c>
    </row>
    <row r="259" spans="1:3" ht="12.75">
      <c r="A259">
        <f t="shared" si="13"/>
        <v>201</v>
      </c>
      <c r="B259" s="22" t="s">
        <v>406</v>
      </c>
      <c r="C259" s="82" t="s">
        <v>422</v>
      </c>
    </row>
    <row r="260" spans="1:3" ht="12.75">
      <c r="A260">
        <f t="shared" si="13"/>
        <v>202</v>
      </c>
      <c r="B260" s="22" t="s">
        <v>407</v>
      </c>
      <c r="C260" s="82" t="s">
        <v>422</v>
      </c>
    </row>
    <row r="261" spans="1:3" ht="12.75">
      <c r="A261">
        <f t="shared" si="13"/>
        <v>203</v>
      </c>
      <c r="B261" s="22" t="s">
        <v>408</v>
      </c>
      <c r="C261" s="82" t="s">
        <v>422</v>
      </c>
    </row>
    <row r="262" spans="1:3" ht="12.75">
      <c r="A262">
        <f t="shared" si="13"/>
        <v>204</v>
      </c>
      <c r="B262" s="22" t="s">
        <v>410</v>
      </c>
      <c r="C262" s="82" t="s">
        <v>422</v>
      </c>
    </row>
    <row r="263" spans="1:3" ht="12.75">
      <c r="A263">
        <f t="shared" si="13"/>
        <v>205</v>
      </c>
      <c r="B263" s="22" t="s">
        <v>411</v>
      </c>
      <c r="C263" s="82" t="s">
        <v>422</v>
      </c>
    </row>
    <row r="264" spans="1:3" ht="12.75">
      <c r="A264">
        <f t="shared" si="13"/>
        <v>206</v>
      </c>
      <c r="B264" s="22" t="s">
        <v>412</v>
      </c>
      <c r="C264" s="82" t="s">
        <v>422</v>
      </c>
    </row>
    <row r="265" spans="1:3" ht="12.75">
      <c r="A265">
        <f t="shared" si="13"/>
        <v>207</v>
      </c>
      <c r="B265" s="22" t="s">
        <v>414</v>
      </c>
      <c r="C265" s="82" t="s">
        <v>422</v>
      </c>
    </row>
    <row r="266" spans="1:3" ht="12.75">
      <c r="A266">
        <f t="shared" si="13"/>
        <v>208</v>
      </c>
      <c r="B266" s="22" t="s">
        <v>415</v>
      </c>
      <c r="C266" s="82" t="s">
        <v>422</v>
      </c>
    </row>
    <row r="267" spans="1:3" ht="12.75">
      <c r="A267">
        <f t="shared" si="13"/>
        <v>209</v>
      </c>
      <c r="B267" s="22" t="s">
        <v>416</v>
      </c>
      <c r="C267" s="82" t="s">
        <v>422</v>
      </c>
    </row>
    <row r="268" spans="1:3" ht="12.75">
      <c r="A268">
        <f t="shared" si="13"/>
        <v>210</v>
      </c>
      <c r="B268" s="22" t="s">
        <v>417</v>
      </c>
      <c r="C268" s="82" t="s">
        <v>422</v>
      </c>
    </row>
    <row r="269" spans="1:3" ht="12.75">
      <c r="A269">
        <f t="shared" si="13"/>
        <v>211</v>
      </c>
      <c r="B269" s="22" t="s">
        <v>418</v>
      </c>
      <c r="C269" s="82" t="s">
        <v>422</v>
      </c>
    </row>
    <row r="270" spans="1:4" ht="13.5" thickBot="1">
      <c r="A270">
        <f t="shared" si="13"/>
        <v>212</v>
      </c>
      <c r="B270" s="80" t="s">
        <v>419</v>
      </c>
      <c r="C270" s="83" t="s">
        <v>422</v>
      </c>
      <c r="D270" s="84">
        <v>19</v>
      </c>
    </row>
    <row r="271" ht="13.5" thickTop="1"/>
    <row r="272" ht="12.75">
      <c r="B272" s="9" t="s">
        <v>432</v>
      </c>
    </row>
    <row r="273" spans="1:3" ht="12.75">
      <c r="A273">
        <f>+A270+1</f>
        <v>213</v>
      </c>
      <c r="B273" s="22" t="s">
        <v>244</v>
      </c>
      <c r="C273" s="23" t="s">
        <v>74</v>
      </c>
    </row>
    <row r="274" spans="1:3" ht="12.75">
      <c r="A274">
        <f>+A273+1</f>
        <v>214</v>
      </c>
      <c r="B274" s="22" t="s">
        <v>427</v>
      </c>
      <c r="C274" s="82" t="s">
        <v>421</v>
      </c>
    </row>
    <row r="275" spans="1:3" ht="12.75">
      <c r="A275">
        <f aca="true" t="shared" si="14" ref="A275:A286">+A274+1</f>
        <v>215</v>
      </c>
      <c r="B275" s="22" t="s">
        <v>423</v>
      </c>
      <c r="C275" s="82" t="s">
        <v>422</v>
      </c>
    </row>
    <row r="276" spans="1:3" ht="12.75">
      <c r="A276">
        <f t="shared" si="14"/>
        <v>216</v>
      </c>
      <c r="B276" s="22" t="s">
        <v>424</v>
      </c>
      <c r="C276" s="82" t="s">
        <v>422</v>
      </c>
    </row>
    <row r="277" spans="1:3" ht="12.75">
      <c r="A277">
        <f t="shared" si="14"/>
        <v>217</v>
      </c>
      <c r="B277" s="22" t="s">
        <v>425</v>
      </c>
      <c r="C277" s="82" t="s">
        <v>422</v>
      </c>
    </row>
    <row r="278" spans="1:3" ht="12.75">
      <c r="A278">
        <f t="shared" si="14"/>
        <v>218</v>
      </c>
      <c r="B278" s="22" t="s">
        <v>426</v>
      </c>
      <c r="C278" s="82" t="s">
        <v>422</v>
      </c>
    </row>
    <row r="279" spans="1:3" ht="12.75">
      <c r="A279">
        <f t="shared" si="14"/>
        <v>219</v>
      </c>
      <c r="B279" s="22" t="s">
        <v>428</v>
      </c>
      <c r="C279" s="82" t="s">
        <v>422</v>
      </c>
    </row>
    <row r="280" spans="1:3" ht="12.75">
      <c r="A280">
        <f t="shared" si="14"/>
        <v>220</v>
      </c>
      <c r="B280" s="22" t="s">
        <v>429</v>
      </c>
      <c r="C280" s="82" t="s">
        <v>422</v>
      </c>
    </row>
    <row r="281" spans="1:3" ht="12.75">
      <c r="A281">
        <f t="shared" si="14"/>
        <v>221</v>
      </c>
      <c r="B281" s="22" t="s">
        <v>430</v>
      </c>
      <c r="C281" s="82" t="s">
        <v>422</v>
      </c>
    </row>
    <row r="282" spans="1:3" ht="12.75">
      <c r="A282">
        <f t="shared" si="14"/>
        <v>222</v>
      </c>
      <c r="B282" s="22" t="s">
        <v>431</v>
      </c>
      <c r="C282" s="82" t="s">
        <v>422</v>
      </c>
    </row>
    <row r="283" spans="1:3" ht="12.75">
      <c r="A283">
        <f t="shared" si="14"/>
        <v>223</v>
      </c>
      <c r="B283" t="s">
        <v>362</v>
      </c>
      <c r="C283" s="82" t="s">
        <v>422</v>
      </c>
    </row>
    <row r="284" spans="1:3" ht="12.75">
      <c r="A284">
        <f t="shared" si="14"/>
        <v>224</v>
      </c>
      <c r="B284" t="s">
        <v>363</v>
      </c>
      <c r="C284" s="82" t="s">
        <v>422</v>
      </c>
    </row>
    <row r="285" spans="1:3" ht="12.75">
      <c r="A285">
        <f t="shared" si="14"/>
        <v>225</v>
      </c>
      <c r="B285" t="s">
        <v>364</v>
      </c>
      <c r="C285" s="82" t="s">
        <v>422</v>
      </c>
    </row>
    <row r="286" spans="1:4" ht="13.5" thickBot="1">
      <c r="A286">
        <f t="shared" si="14"/>
        <v>226</v>
      </c>
      <c r="B286" s="32" t="s">
        <v>365</v>
      </c>
      <c r="C286" s="83" t="s">
        <v>422</v>
      </c>
      <c r="D286" s="84">
        <v>14</v>
      </c>
    </row>
    <row r="287" ht="13.5" thickTop="1">
      <c r="C287" s="23"/>
    </row>
    <row r="288" ht="12.75">
      <c r="B288" s="9" t="s">
        <v>366</v>
      </c>
    </row>
    <row r="289" spans="1:3" ht="12.75">
      <c r="A289">
        <f>+A286+1</f>
        <v>227</v>
      </c>
      <c r="B289" t="s">
        <v>247</v>
      </c>
      <c r="C289" s="27" t="s">
        <v>145</v>
      </c>
    </row>
    <row r="290" spans="1:3" ht="12.75">
      <c r="A290">
        <f>+A289+1</f>
        <v>228</v>
      </c>
      <c r="B290" t="s">
        <v>246</v>
      </c>
      <c r="C290" t="s">
        <v>166</v>
      </c>
    </row>
    <row r="291" spans="1:3" ht="12.75">
      <c r="A291">
        <f>+A290+1</f>
        <v>229</v>
      </c>
      <c r="B291" t="s">
        <v>248</v>
      </c>
      <c r="C291" t="s">
        <v>166</v>
      </c>
    </row>
    <row r="292" spans="1:3" ht="12.75">
      <c r="A292">
        <f>+A291+1</f>
        <v>230</v>
      </c>
      <c r="B292" t="s">
        <v>249</v>
      </c>
      <c r="C292" t="s">
        <v>166</v>
      </c>
    </row>
    <row r="293" spans="1:4" ht="13.5" thickBot="1">
      <c r="A293">
        <f>+A292+1</f>
        <v>231</v>
      </c>
      <c r="B293" s="32" t="s">
        <v>251</v>
      </c>
      <c r="C293" s="32" t="s">
        <v>166</v>
      </c>
      <c r="D293" s="84">
        <f>180-176+1</f>
        <v>5</v>
      </c>
    </row>
    <row r="294" spans="2:3" ht="13.5" thickTop="1">
      <c r="B294" s="23"/>
      <c r="C294" s="23"/>
    </row>
    <row r="295" spans="2:3" ht="15">
      <c r="B295" s="81" t="s">
        <v>368</v>
      </c>
      <c r="C295" s="23"/>
    </row>
    <row r="296" spans="1:4" ht="12.75">
      <c r="A296">
        <f>+A293+1</f>
        <v>232</v>
      </c>
      <c r="B296" s="22" t="s">
        <v>370</v>
      </c>
      <c r="C296" s="22" t="s">
        <v>369</v>
      </c>
      <c r="D296" s="84">
        <v>1</v>
      </c>
    </row>
    <row r="297" spans="2:3" ht="12.75">
      <c r="B297" s="23"/>
      <c r="C297" s="23"/>
    </row>
    <row r="298" ht="15">
      <c r="B298" s="81" t="s">
        <v>367</v>
      </c>
    </row>
    <row r="299" spans="1:4" ht="13.5" thickBot="1">
      <c r="A299">
        <f>+A296+1</f>
        <v>233</v>
      </c>
      <c r="B299" s="80" t="s">
        <v>433</v>
      </c>
      <c r="C299" s="80" t="s">
        <v>21</v>
      </c>
      <c r="D299" s="84">
        <v>1</v>
      </c>
    </row>
    <row r="300" spans="2:3" ht="13.5" thickTop="1">
      <c r="B300" s="23"/>
      <c r="C300" s="23"/>
    </row>
    <row r="301" ht="12.75">
      <c r="D301" s="84">
        <f>SUM(D212:D300)</f>
        <v>69</v>
      </c>
    </row>
    <row r="302" spans="1:2" ht="15">
      <c r="A302" s="77" t="s">
        <v>465</v>
      </c>
      <c r="B302" s="92"/>
    </row>
    <row r="303" ht="15">
      <c r="B303" s="55"/>
    </row>
    <row r="304" spans="1:3" ht="12.75">
      <c r="A304">
        <f>+A299+1</f>
        <v>234</v>
      </c>
      <c r="B304" t="s">
        <v>454</v>
      </c>
      <c r="C304" t="s">
        <v>466</v>
      </c>
    </row>
    <row r="305" spans="1:3" ht="12.75">
      <c r="A305">
        <f>+A304+1</f>
        <v>235</v>
      </c>
      <c r="B305" t="s">
        <v>455</v>
      </c>
      <c r="C305" t="s">
        <v>466</v>
      </c>
    </row>
    <row r="306" spans="1:4" s="1" customFormat="1" ht="12.75">
      <c r="A306">
        <f aca="true" t="shared" si="15" ref="A306:A314">+A305+1</f>
        <v>236</v>
      </c>
      <c r="B306" t="s">
        <v>456</v>
      </c>
      <c r="C306" t="s">
        <v>466</v>
      </c>
      <c r="D306" s="84"/>
    </row>
    <row r="307" spans="1:3" ht="12.75">
      <c r="A307">
        <f t="shared" si="15"/>
        <v>237</v>
      </c>
      <c r="B307" t="s">
        <v>457</v>
      </c>
      <c r="C307" t="s">
        <v>466</v>
      </c>
    </row>
    <row r="308" spans="1:3" ht="12.75">
      <c r="A308">
        <f t="shared" si="15"/>
        <v>238</v>
      </c>
      <c r="B308" t="s">
        <v>458</v>
      </c>
      <c r="C308" t="s">
        <v>466</v>
      </c>
    </row>
    <row r="309" spans="1:3" ht="12.75">
      <c r="A309">
        <f t="shared" si="15"/>
        <v>239</v>
      </c>
      <c r="B309" t="s">
        <v>459</v>
      </c>
      <c r="C309" t="s">
        <v>466</v>
      </c>
    </row>
    <row r="310" spans="1:3" ht="12.75">
      <c r="A310">
        <f t="shared" si="15"/>
        <v>240</v>
      </c>
      <c r="B310" t="s">
        <v>463</v>
      </c>
      <c r="C310" t="s">
        <v>466</v>
      </c>
    </row>
    <row r="311" spans="1:3" ht="12.75">
      <c r="A311">
        <f t="shared" si="15"/>
        <v>241</v>
      </c>
      <c r="B311" t="s">
        <v>464</v>
      </c>
      <c r="C311" t="s">
        <v>466</v>
      </c>
    </row>
    <row r="312" spans="1:3" ht="12.75">
      <c r="A312">
        <f t="shared" si="15"/>
        <v>242</v>
      </c>
      <c r="B312" t="s">
        <v>460</v>
      </c>
      <c r="C312" t="s">
        <v>466</v>
      </c>
    </row>
    <row r="313" spans="1:3" ht="12.75">
      <c r="A313">
        <f t="shared" si="15"/>
        <v>243</v>
      </c>
      <c r="B313" t="s">
        <v>461</v>
      </c>
      <c r="C313" t="s">
        <v>466</v>
      </c>
    </row>
    <row r="314" spans="1:4" ht="13.5" thickBot="1">
      <c r="A314">
        <f t="shared" si="15"/>
        <v>244</v>
      </c>
      <c r="B314" s="32" t="s">
        <v>462</v>
      </c>
      <c r="C314" s="32" t="s">
        <v>466</v>
      </c>
      <c r="D314" s="84">
        <v>11</v>
      </c>
    </row>
    <row r="315" ht="13.5" thickTop="1"/>
    <row r="317" ht="12.75">
      <c r="D317" s="84">
        <f>+D208+D301+D314</f>
        <v>244</v>
      </c>
    </row>
  </sheetData>
  <sheetProtection/>
  <mergeCells count="2">
    <mergeCell ref="A1:C1"/>
    <mergeCell ref="A2:C2"/>
  </mergeCells>
  <printOptions/>
  <pageMargins left="0.7874015748031497" right="0.7874015748031497" top="1.1605511811023623" bottom="0.5905511811023623" header="0" footer="0"/>
  <pageSetup horizontalDpi="600" verticalDpi="600" orientation="portrait" paperSize="119" scale="76" r:id="rId1"/>
  <headerFooter alignWithMargins="0">
    <oddHeader>&amp;C&amp;A</oddHeader>
    <oddFooter>&amp;CPágina &amp;P de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9"/>
  </sheetPr>
  <dimension ref="A1:D753"/>
  <sheetViews>
    <sheetView zoomScalePageLayoutView="0" workbookViewId="0" topLeftCell="A164">
      <selection activeCell="C167" sqref="C167"/>
    </sheetView>
  </sheetViews>
  <sheetFormatPr defaultColWidth="11.421875" defaultRowHeight="12.75"/>
  <cols>
    <col min="1" max="1" width="7.8515625" style="0" customWidth="1"/>
    <col min="2" max="2" width="46.57421875" style="0" customWidth="1"/>
    <col min="3" max="3" width="42.8515625" style="0" customWidth="1"/>
    <col min="4" max="4" width="7.00390625" style="85" customWidth="1"/>
  </cols>
  <sheetData>
    <row r="1" spans="1:3" ht="15.75">
      <c r="A1" s="120" t="s">
        <v>0</v>
      </c>
      <c r="B1" s="120"/>
      <c r="C1" s="120"/>
    </row>
    <row r="2" spans="1:3" ht="15.75">
      <c r="A2" s="120" t="s">
        <v>261</v>
      </c>
      <c r="B2" s="120"/>
      <c r="C2" s="120"/>
    </row>
    <row r="3" spans="1:3" ht="9.75" customHeight="1">
      <c r="A3" s="2"/>
      <c r="B3" s="2"/>
      <c r="C3" s="2"/>
    </row>
    <row r="4" spans="1:3" ht="15.75" thickBot="1">
      <c r="A4" s="3" t="s">
        <v>1</v>
      </c>
      <c r="B4" s="4" t="s">
        <v>2</v>
      </c>
      <c r="C4" s="4"/>
    </row>
    <row r="5" spans="1:3" ht="9.75" customHeight="1" thickTop="1">
      <c r="A5" s="2"/>
      <c r="B5" s="5"/>
      <c r="C5" s="5"/>
    </row>
    <row r="6" spans="1:3" ht="15">
      <c r="A6" s="6" t="s">
        <v>3</v>
      </c>
      <c r="B6" s="7"/>
      <c r="C6" s="7"/>
    </row>
    <row r="7" spans="1:3" ht="15">
      <c r="A7" s="8"/>
      <c r="B7" s="9" t="s">
        <v>725</v>
      </c>
      <c r="C7" s="9"/>
    </row>
    <row r="8" spans="1:3" ht="15">
      <c r="A8" s="10">
        <v>1</v>
      </c>
      <c r="B8" s="11" t="s">
        <v>5</v>
      </c>
      <c r="C8" s="11" t="s">
        <v>6</v>
      </c>
    </row>
    <row r="9" spans="1:3" ht="15">
      <c r="A9" s="10">
        <f>A8+1</f>
        <v>2</v>
      </c>
      <c r="B9" s="12" t="s">
        <v>7</v>
      </c>
      <c r="C9" s="11" t="s">
        <v>8</v>
      </c>
    </row>
    <row r="10" spans="1:3" ht="15">
      <c r="A10" s="10">
        <v>3</v>
      </c>
      <c r="B10" s="13" t="s">
        <v>9</v>
      </c>
      <c r="C10" s="11" t="s">
        <v>8</v>
      </c>
    </row>
    <row r="11" spans="1:3" ht="15">
      <c r="A11" s="10">
        <f>+A10+1</f>
        <v>4</v>
      </c>
      <c r="B11" s="11" t="s">
        <v>10</v>
      </c>
      <c r="C11" s="11" t="s">
        <v>8</v>
      </c>
    </row>
    <row r="12" spans="1:3" ht="15">
      <c r="A12" s="10">
        <f>A11+1</f>
        <v>5</v>
      </c>
      <c r="B12" s="14" t="s">
        <v>11</v>
      </c>
      <c r="C12" s="11" t="s">
        <v>8</v>
      </c>
    </row>
    <row r="13" spans="1:4" ht="15">
      <c r="A13" s="10">
        <f>A12+1</f>
        <v>6</v>
      </c>
      <c r="B13" s="14" t="s">
        <v>12</v>
      </c>
      <c r="C13" s="11" t="s">
        <v>8</v>
      </c>
      <c r="D13" s="97"/>
    </row>
    <row r="14" spans="1:4" ht="15.75" thickBot="1">
      <c r="A14" s="10">
        <f>A13+1</f>
        <v>7</v>
      </c>
      <c r="B14" s="15" t="s">
        <v>13</v>
      </c>
      <c r="C14" s="16" t="s">
        <v>8</v>
      </c>
      <c r="D14" s="85">
        <v>7</v>
      </c>
    </row>
    <row r="15" spans="1:3" ht="9.75" customHeight="1" thickTop="1">
      <c r="A15" s="2"/>
      <c r="B15" s="18"/>
      <c r="C15" s="2"/>
    </row>
    <row r="16" spans="1:3" ht="15" customHeight="1">
      <c r="A16" s="2"/>
      <c r="B16" s="9" t="s">
        <v>726</v>
      </c>
      <c r="C16" s="2"/>
    </row>
    <row r="17" spans="1:4" ht="15" customHeight="1" thickBot="1">
      <c r="A17" s="2">
        <f>+A14+1</f>
        <v>8</v>
      </c>
      <c r="B17" s="16" t="s">
        <v>39</v>
      </c>
      <c r="C17" s="16" t="s">
        <v>21</v>
      </c>
      <c r="D17" s="85">
        <v>1</v>
      </c>
    </row>
    <row r="18" spans="1:3" ht="9.75" customHeight="1" thickTop="1">
      <c r="A18" s="2"/>
      <c r="B18" s="18"/>
      <c r="C18" s="2"/>
    </row>
    <row r="19" spans="1:3" ht="15">
      <c r="A19" s="2"/>
      <c r="B19" s="18" t="s">
        <v>727</v>
      </c>
      <c r="C19" s="2"/>
    </row>
    <row r="20" spans="1:3" ht="15">
      <c r="A20" s="2">
        <f>+A17+1</f>
        <v>9</v>
      </c>
      <c r="B20" s="19" t="s">
        <v>262</v>
      </c>
      <c r="C20" s="20" t="s">
        <v>15</v>
      </c>
    </row>
    <row r="21" spans="1:3" ht="15">
      <c r="A21" s="22">
        <f aca="true" t="shared" si="0" ref="A21:A31">+A20+1</f>
        <v>10</v>
      </c>
      <c r="B21" t="s">
        <v>17</v>
      </c>
      <c r="C21" s="21" t="s">
        <v>15</v>
      </c>
    </row>
    <row r="22" spans="1:3" ht="15">
      <c r="A22" s="22">
        <f t="shared" si="0"/>
        <v>11</v>
      </c>
      <c r="B22" s="23" t="s">
        <v>18</v>
      </c>
      <c r="C22" s="21" t="s">
        <v>15</v>
      </c>
    </row>
    <row r="23" spans="1:3" ht="15">
      <c r="A23" s="22">
        <f t="shared" si="0"/>
        <v>12</v>
      </c>
      <c r="B23" s="23" t="s">
        <v>19</v>
      </c>
      <c r="C23" s="21" t="s">
        <v>15</v>
      </c>
    </row>
    <row r="24" spans="1:3" ht="15">
      <c r="A24" s="22">
        <f t="shared" si="0"/>
        <v>13</v>
      </c>
      <c r="B24" s="14" t="s">
        <v>288</v>
      </c>
      <c r="C24" s="21" t="s">
        <v>15</v>
      </c>
    </row>
    <row r="25" spans="1:3" ht="15">
      <c r="A25" s="22">
        <f t="shared" si="0"/>
        <v>14</v>
      </c>
      <c r="B25" s="43" t="s">
        <v>289</v>
      </c>
      <c r="C25" s="21" t="s">
        <v>15</v>
      </c>
    </row>
    <row r="26" spans="1:3" ht="15">
      <c r="A26" s="22">
        <f t="shared" si="0"/>
        <v>15</v>
      </c>
      <c r="B26" s="20" t="s">
        <v>20</v>
      </c>
      <c r="C26" s="11" t="s">
        <v>21</v>
      </c>
    </row>
    <row r="27" spans="1:3" ht="15">
      <c r="A27" s="22">
        <f t="shared" si="0"/>
        <v>16</v>
      </c>
      <c r="B27" s="11" t="s">
        <v>22</v>
      </c>
      <c r="C27" s="11" t="s">
        <v>21</v>
      </c>
    </row>
    <row r="28" spans="1:3" ht="15">
      <c r="A28" s="22">
        <f t="shared" si="0"/>
        <v>17</v>
      </c>
      <c r="B28" s="23" t="s">
        <v>313</v>
      </c>
      <c r="C28" s="14" t="s">
        <v>21</v>
      </c>
    </row>
    <row r="29" spans="1:3" ht="15">
      <c r="A29" s="22">
        <f t="shared" si="0"/>
        <v>18</v>
      </c>
      <c r="B29" s="24" t="s">
        <v>23</v>
      </c>
      <c r="C29" s="11" t="s">
        <v>21</v>
      </c>
    </row>
    <row r="30" spans="1:3" ht="15">
      <c r="A30" s="22">
        <f t="shared" si="0"/>
        <v>19</v>
      </c>
      <c r="B30" s="47" t="s">
        <v>24</v>
      </c>
      <c r="C30" s="11" t="s">
        <v>21</v>
      </c>
    </row>
    <row r="31" spans="1:4" ht="15.75" thickBot="1">
      <c r="A31" s="22">
        <f t="shared" si="0"/>
        <v>20</v>
      </c>
      <c r="B31" s="25" t="s">
        <v>355</v>
      </c>
      <c r="C31" s="79" t="s">
        <v>62</v>
      </c>
      <c r="D31" s="85">
        <f>19-8+1</f>
        <v>12</v>
      </c>
    </row>
    <row r="32" spans="1:3" ht="9.75" customHeight="1" thickTop="1">
      <c r="A32" s="2"/>
      <c r="B32" s="18"/>
      <c r="C32" s="2"/>
    </row>
    <row r="33" spans="1:3" ht="15">
      <c r="A33" s="2"/>
      <c r="B33" s="9" t="s">
        <v>728</v>
      </c>
      <c r="C33" s="2"/>
    </row>
    <row r="34" spans="1:3" ht="15">
      <c r="A34" s="2">
        <f>+A31+1</f>
        <v>21</v>
      </c>
      <c r="B34" s="2" t="s">
        <v>26</v>
      </c>
      <c r="C34" s="20" t="s">
        <v>27</v>
      </c>
    </row>
    <row r="35" spans="1:3" ht="15">
      <c r="A35" s="2">
        <f aca="true" t="shared" si="1" ref="A35:A41">+A34+1</f>
        <v>22</v>
      </c>
      <c r="B35" t="s">
        <v>28</v>
      </c>
      <c r="C35" s="20" t="s">
        <v>29</v>
      </c>
    </row>
    <row r="36" spans="1:3" ht="15">
      <c r="A36" s="2">
        <f t="shared" si="1"/>
        <v>23</v>
      </c>
      <c r="B36" s="27" t="s">
        <v>263</v>
      </c>
      <c r="C36" s="21" t="s">
        <v>729</v>
      </c>
    </row>
    <row r="37" spans="1:3" ht="15">
      <c r="A37" s="2">
        <f t="shared" si="1"/>
        <v>24</v>
      </c>
      <c r="B37" s="19" t="s">
        <v>31</v>
      </c>
      <c r="C37" s="20" t="s">
        <v>32</v>
      </c>
    </row>
    <row r="38" spans="1:3" ht="15">
      <c r="A38" s="2">
        <f t="shared" si="1"/>
        <v>25</v>
      </c>
      <c r="B38" s="21" t="s">
        <v>33</v>
      </c>
      <c r="C38" s="28" t="s">
        <v>34</v>
      </c>
    </row>
    <row r="39" spans="1:3" ht="15">
      <c r="A39" s="2">
        <f t="shared" si="1"/>
        <v>26</v>
      </c>
      <c r="B39" s="28" t="s">
        <v>35</v>
      </c>
      <c r="C39" s="28" t="s">
        <v>34</v>
      </c>
    </row>
    <row r="40" spans="1:3" ht="15">
      <c r="A40" s="2">
        <f t="shared" si="1"/>
        <v>27</v>
      </c>
      <c r="B40" s="14" t="s">
        <v>315</v>
      </c>
      <c r="C40" s="14" t="s">
        <v>74</v>
      </c>
    </row>
    <row r="41" spans="1:4" ht="15.75" thickBot="1">
      <c r="A41" s="2">
        <f t="shared" si="1"/>
        <v>28</v>
      </c>
      <c r="B41" s="15" t="s">
        <v>36</v>
      </c>
      <c r="C41" s="29" t="s">
        <v>37</v>
      </c>
      <c r="D41" s="85">
        <f>27-20+1</f>
        <v>8</v>
      </c>
    </row>
    <row r="42" spans="1:3" ht="9.75" customHeight="1" thickTop="1">
      <c r="A42" s="2"/>
      <c r="B42" s="23"/>
      <c r="C42" s="21"/>
    </row>
    <row r="43" spans="1:2" ht="12.75" customHeight="1">
      <c r="A43" s="2" t="s">
        <v>40</v>
      </c>
      <c r="B43" s="9" t="s">
        <v>730</v>
      </c>
    </row>
    <row r="44" spans="1:3" ht="15">
      <c r="A44" s="30">
        <f>+A41+1</f>
        <v>29</v>
      </c>
      <c r="B44" t="s">
        <v>264</v>
      </c>
      <c r="C44" s="30" t="s">
        <v>42</v>
      </c>
    </row>
    <row r="45" spans="1:3" ht="15">
      <c r="A45" s="30">
        <f>+A44+1</f>
        <v>30</v>
      </c>
      <c r="B45" s="2" t="s">
        <v>266</v>
      </c>
      <c r="C45" s="2" t="s">
        <v>731</v>
      </c>
    </row>
    <row r="46" spans="1:3" ht="15">
      <c r="A46" s="30">
        <f aca="true" t="shared" si="2" ref="A46:A53">+A45+1</f>
        <v>31</v>
      </c>
      <c r="B46" s="69" t="s">
        <v>329</v>
      </c>
      <c r="C46" s="70" t="s">
        <v>732</v>
      </c>
    </row>
    <row r="47" spans="1:3" ht="15">
      <c r="A47" s="30">
        <f t="shared" si="2"/>
        <v>32</v>
      </c>
      <c r="B47" t="s">
        <v>45</v>
      </c>
      <c r="C47" s="20" t="s">
        <v>46</v>
      </c>
    </row>
    <row r="48" spans="1:3" ht="15">
      <c r="A48" s="30">
        <f t="shared" si="2"/>
        <v>33</v>
      </c>
      <c r="B48" t="s">
        <v>47</v>
      </c>
      <c r="C48" s="2" t="s">
        <v>46</v>
      </c>
    </row>
    <row r="49" spans="1:3" ht="15">
      <c r="A49" s="30">
        <f t="shared" si="2"/>
        <v>34</v>
      </c>
      <c r="B49" s="31" t="s">
        <v>48</v>
      </c>
      <c r="C49" s="21" t="s">
        <v>46</v>
      </c>
    </row>
    <row r="50" spans="1:3" ht="15">
      <c r="A50" s="30">
        <f t="shared" si="2"/>
        <v>35</v>
      </c>
      <c r="B50" t="s">
        <v>49</v>
      </c>
      <c r="C50" s="2" t="s">
        <v>21</v>
      </c>
    </row>
    <row r="51" spans="1:3" ht="15">
      <c r="A51" s="30">
        <f>+A50+1</f>
        <v>36</v>
      </c>
      <c r="B51" s="23" t="s">
        <v>54</v>
      </c>
      <c r="C51" s="23" t="s">
        <v>55</v>
      </c>
    </row>
    <row r="52" spans="1:3" ht="15">
      <c r="A52" s="30">
        <f t="shared" si="2"/>
        <v>37</v>
      </c>
      <c r="B52" s="69" t="s">
        <v>331</v>
      </c>
      <c r="C52" s="23" t="s">
        <v>55</v>
      </c>
    </row>
    <row r="53" spans="1:4" ht="15.75" thickBot="1">
      <c r="A53" s="30">
        <f t="shared" si="2"/>
        <v>38</v>
      </c>
      <c r="B53" s="34" t="s">
        <v>52</v>
      </c>
      <c r="C53" s="16" t="s">
        <v>53</v>
      </c>
      <c r="D53" s="85">
        <f>38-29+1</f>
        <v>10</v>
      </c>
    </row>
    <row r="54" ht="15.75" thickTop="1">
      <c r="B54" s="18"/>
    </row>
    <row r="55" spans="1:3" ht="19.5" customHeight="1">
      <c r="A55" s="2"/>
      <c r="B55" s="9" t="s">
        <v>733</v>
      </c>
      <c r="C55" s="2"/>
    </row>
    <row r="56" spans="1:3" ht="15">
      <c r="A56" s="2">
        <f>+A53+1</f>
        <v>39</v>
      </c>
      <c r="B56" s="27" t="s">
        <v>57</v>
      </c>
      <c r="C56" s="2" t="s">
        <v>58</v>
      </c>
    </row>
    <row r="57" spans="1:3" ht="15">
      <c r="A57" s="2">
        <f aca="true" t="shared" si="3" ref="A57:A81">+A56+1</f>
        <v>40</v>
      </c>
      <c r="B57" s="11" t="s">
        <v>59</v>
      </c>
      <c r="C57" s="2" t="s">
        <v>60</v>
      </c>
    </row>
    <row r="58" spans="1:3" ht="15">
      <c r="A58" s="2">
        <f t="shared" si="3"/>
        <v>41</v>
      </c>
      <c r="B58" s="27" t="s">
        <v>61</v>
      </c>
      <c r="C58" s="27" t="s">
        <v>62</v>
      </c>
    </row>
    <row r="59" spans="1:3" ht="15">
      <c r="A59" s="2">
        <f t="shared" si="3"/>
        <v>42</v>
      </c>
      <c r="B59" s="27" t="s">
        <v>63</v>
      </c>
      <c r="C59" s="27" t="s">
        <v>734</v>
      </c>
    </row>
    <row r="60" spans="1:3" ht="15">
      <c r="A60" s="2">
        <f t="shared" si="3"/>
        <v>43</v>
      </c>
      <c r="B60" s="27" t="s">
        <v>65</v>
      </c>
      <c r="C60" s="27" t="s">
        <v>66</v>
      </c>
    </row>
    <row r="61" spans="1:3" ht="15">
      <c r="A61" s="2">
        <f t="shared" si="3"/>
        <v>44</v>
      </c>
      <c r="B61" s="2" t="s">
        <v>67</v>
      </c>
      <c r="C61" s="21" t="s">
        <v>68</v>
      </c>
    </row>
    <row r="62" spans="1:3" ht="15">
      <c r="A62" s="2">
        <f t="shared" si="3"/>
        <v>45</v>
      </c>
      <c r="B62" s="14" t="s">
        <v>69</v>
      </c>
      <c r="C62" s="21" t="s">
        <v>68</v>
      </c>
    </row>
    <row r="63" spans="1:3" ht="15">
      <c r="A63" s="2">
        <f t="shared" si="3"/>
        <v>46</v>
      </c>
      <c r="B63" s="2" t="s">
        <v>267</v>
      </c>
      <c r="C63" s="2" t="s">
        <v>70</v>
      </c>
    </row>
    <row r="64" spans="1:3" ht="15">
      <c r="A64" s="2">
        <f t="shared" si="3"/>
        <v>47</v>
      </c>
      <c r="B64" t="s">
        <v>71</v>
      </c>
      <c r="C64" s="21" t="s">
        <v>68</v>
      </c>
    </row>
    <row r="65" spans="1:3" ht="15">
      <c r="A65" s="2">
        <f t="shared" si="3"/>
        <v>48</v>
      </c>
      <c r="B65" s="19" t="s">
        <v>72</v>
      </c>
      <c r="C65" s="21" t="s">
        <v>68</v>
      </c>
    </row>
    <row r="66" spans="1:4" s="1" customFormat="1" ht="15">
      <c r="A66" s="2">
        <f t="shared" si="3"/>
        <v>49</v>
      </c>
      <c r="B66" s="14" t="s">
        <v>73</v>
      </c>
      <c r="C66" s="23" t="s">
        <v>74</v>
      </c>
      <c r="D66" s="85"/>
    </row>
    <row r="67" spans="1:4" s="1" customFormat="1" ht="15">
      <c r="A67" s="2">
        <f t="shared" si="3"/>
        <v>50</v>
      </c>
      <c r="B67" s="14" t="s">
        <v>75</v>
      </c>
      <c r="C67" s="23" t="s">
        <v>74</v>
      </c>
      <c r="D67" s="85"/>
    </row>
    <row r="68" spans="1:4" s="1" customFormat="1" ht="15">
      <c r="A68" s="2">
        <f t="shared" si="3"/>
        <v>51</v>
      </c>
      <c r="B68" s="2" t="s">
        <v>76</v>
      </c>
      <c r="C68" s="2" t="s">
        <v>77</v>
      </c>
      <c r="D68" s="85"/>
    </row>
    <row r="69" spans="1:4" s="1" customFormat="1" ht="15">
      <c r="A69" s="2">
        <f t="shared" si="3"/>
        <v>52</v>
      </c>
      <c r="B69" s="23" t="s">
        <v>78</v>
      </c>
      <c r="C69" s="11" t="s">
        <v>77</v>
      </c>
      <c r="D69" s="85"/>
    </row>
    <row r="70" spans="1:4" s="1" customFormat="1" ht="15">
      <c r="A70" s="2">
        <f t="shared" si="3"/>
        <v>53</v>
      </c>
      <c r="B70" s="19" t="s">
        <v>81</v>
      </c>
      <c r="C70" s="28" t="s">
        <v>82</v>
      </c>
      <c r="D70" s="85"/>
    </row>
    <row r="71" spans="1:4" s="1" customFormat="1" ht="15">
      <c r="A71" s="2">
        <f t="shared" si="3"/>
        <v>54</v>
      </c>
      <c r="B71" s="23" t="s">
        <v>290</v>
      </c>
      <c r="C71" s="28" t="s">
        <v>82</v>
      </c>
      <c r="D71" s="85"/>
    </row>
    <row r="72" spans="1:4" s="1" customFormat="1" ht="15">
      <c r="A72" s="2">
        <f t="shared" si="3"/>
        <v>55</v>
      </c>
      <c r="B72" s="2" t="s">
        <v>83</v>
      </c>
      <c r="C72" s="2" t="s">
        <v>84</v>
      </c>
      <c r="D72" s="85"/>
    </row>
    <row r="73" spans="1:4" s="1" customFormat="1" ht="15">
      <c r="A73" s="2">
        <f t="shared" si="3"/>
        <v>56</v>
      </c>
      <c r="B73" s="2" t="s">
        <v>85</v>
      </c>
      <c r="C73" s="2" t="s">
        <v>84</v>
      </c>
      <c r="D73" s="85"/>
    </row>
    <row r="74" spans="1:4" s="1" customFormat="1" ht="15">
      <c r="A74" s="2">
        <f t="shared" si="3"/>
        <v>57</v>
      </c>
      <c r="B74" s="2" t="s">
        <v>86</v>
      </c>
      <c r="C74" s="2" t="s">
        <v>87</v>
      </c>
      <c r="D74" s="85"/>
    </row>
    <row r="75" spans="1:4" s="1" customFormat="1" ht="15">
      <c r="A75" s="2">
        <f t="shared" si="3"/>
        <v>58</v>
      </c>
      <c r="B75" s="19" t="s">
        <v>88</v>
      </c>
      <c r="C75" s="2" t="s">
        <v>96</v>
      </c>
      <c r="D75" s="85"/>
    </row>
    <row r="76" spans="1:4" s="1" customFormat="1" ht="15">
      <c r="A76" s="2">
        <f t="shared" si="3"/>
        <v>59</v>
      </c>
      <c r="B76" s="19" t="s">
        <v>90</v>
      </c>
      <c r="C76" s="2" t="s">
        <v>96</v>
      </c>
      <c r="D76" s="85"/>
    </row>
    <row r="77" spans="1:4" s="1" customFormat="1" ht="15">
      <c r="A77" s="2">
        <f t="shared" si="3"/>
        <v>60</v>
      </c>
      <c r="B77" s="14" t="s">
        <v>95</v>
      </c>
      <c r="C77" s="11" t="s">
        <v>96</v>
      </c>
      <c r="D77" s="85"/>
    </row>
    <row r="78" spans="1:4" s="1" customFormat="1" ht="15">
      <c r="A78" s="2">
        <f t="shared" si="3"/>
        <v>61</v>
      </c>
      <c r="B78" s="2" t="s">
        <v>91</v>
      </c>
      <c r="C78" s="2" t="s">
        <v>92</v>
      </c>
      <c r="D78" s="85"/>
    </row>
    <row r="79" spans="1:4" s="1" customFormat="1" ht="15">
      <c r="A79" s="2">
        <f t="shared" si="3"/>
        <v>62</v>
      </c>
      <c r="B79" t="s">
        <v>93</v>
      </c>
      <c r="C79" s="2" t="s">
        <v>92</v>
      </c>
      <c r="D79" s="85"/>
    </row>
    <row r="80" spans="1:4" s="1" customFormat="1" ht="15">
      <c r="A80" s="2">
        <f t="shared" si="3"/>
        <v>63</v>
      </c>
      <c r="B80" s="31" t="s">
        <v>94</v>
      </c>
      <c r="C80" s="2" t="s">
        <v>92</v>
      </c>
      <c r="D80" s="85"/>
    </row>
    <row r="81" spans="1:4" s="1" customFormat="1" ht="15.75" thickBot="1">
      <c r="A81" s="2">
        <f t="shared" si="3"/>
        <v>64</v>
      </c>
      <c r="B81" s="32" t="s">
        <v>291</v>
      </c>
      <c r="C81" s="16" t="s">
        <v>92</v>
      </c>
      <c r="D81" s="85">
        <f>64-39+1</f>
        <v>26</v>
      </c>
    </row>
    <row r="82" ht="15.75" thickTop="1">
      <c r="B82" s="18"/>
    </row>
    <row r="83" spans="1:3" ht="15">
      <c r="A83" s="2"/>
      <c r="B83" s="9" t="s">
        <v>804</v>
      </c>
      <c r="C83" s="2"/>
    </row>
    <row r="84" spans="1:3" ht="15">
      <c r="A84" s="2">
        <f>+A81+1</f>
        <v>65</v>
      </c>
      <c r="B84" s="27" t="s">
        <v>98</v>
      </c>
      <c r="C84" s="93" t="s">
        <v>99</v>
      </c>
    </row>
    <row r="85" spans="1:3" ht="15">
      <c r="A85" s="2">
        <f aca="true" t="shared" si="4" ref="A85:A92">+A84+1</f>
        <v>66</v>
      </c>
      <c r="B85" s="2" t="s">
        <v>100</v>
      </c>
      <c r="C85" s="2" t="s">
        <v>101</v>
      </c>
    </row>
    <row r="86" spans="1:3" ht="15">
      <c r="A86" s="2">
        <f t="shared" si="4"/>
        <v>67</v>
      </c>
      <c r="B86" s="68" t="s">
        <v>102</v>
      </c>
      <c r="C86" s="68" t="s">
        <v>735</v>
      </c>
    </row>
    <row r="87" spans="1:3" ht="15">
      <c r="A87" s="2">
        <f t="shared" si="4"/>
        <v>68</v>
      </c>
      <c r="B87" s="69" t="s">
        <v>334</v>
      </c>
      <c r="C87" s="70" t="s">
        <v>736</v>
      </c>
    </row>
    <row r="88" spans="1:3" ht="15">
      <c r="A88" s="2">
        <f t="shared" si="4"/>
        <v>69</v>
      </c>
      <c r="B88" s="68" t="s">
        <v>269</v>
      </c>
      <c r="C88" s="68" t="s">
        <v>105</v>
      </c>
    </row>
    <row r="89" spans="1:3" ht="15">
      <c r="A89" s="2">
        <f t="shared" si="4"/>
        <v>70</v>
      </c>
      <c r="B89" t="s">
        <v>106</v>
      </c>
      <c r="C89" s="28" t="s">
        <v>105</v>
      </c>
    </row>
    <row r="90" spans="1:3" ht="15">
      <c r="A90" s="2">
        <f t="shared" si="4"/>
        <v>71</v>
      </c>
      <c r="B90" t="s">
        <v>107</v>
      </c>
      <c r="C90" s="28" t="s">
        <v>105</v>
      </c>
    </row>
    <row r="91" spans="1:3" ht="15">
      <c r="A91" s="2">
        <f t="shared" si="4"/>
        <v>72</v>
      </c>
      <c r="B91" s="69" t="s">
        <v>333</v>
      </c>
      <c r="C91" s="28" t="s">
        <v>105</v>
      </c>
    </row>
    <row r="92" spans="1:4" ht="15.75" thickBot="1">
      <c r="A92" s="2">
        <f t="shared" si="4"/>
        <v>73</v>
      </c>
      <c r="B92" s="32" t="s">
        <v>108</v>
      </c>
      <c r="C92" s="16" t="s">
        <v>21</v>
      </c>
      <c r="D92" s="85">
        <f>73-65+1</f>
        <v>9</v>
      </c>
    </row>
    <row r="93" ht="15.75" thickTop="1"/>
    <row r="94" spans="1:3" ht="12.75" customHeight="1">
      <c r="A94" s="2"/>
      <c r="B94" s="9" t="s">
        <v>805</v>
      </c>
      <c r="C94" s="2"/>
    </row>
    <row r="95" spans="1:3" ht="15">
      <c r="A95" s="2">
        <f>A92+1</f>
        <v>74</v>
      </c>
      <c r="B95" s="2" t="s">
        <v>110</v>
      </c>
      <c r="C95" s="2" t="s">
        <v>708</v>
      </c>
    </row>
    <row r="96" spans="1:3" ht="15">
      <c r="A96" s="2">
        <f>+A95+1</f>
        <v>75</v>
      </c>
      <c r="B96" s="2" t="s">
        <v>112</v>
      </c>
      <c r="C96" s="2" t="s">
        <v>709</v>
      </c>
    </row>
    <row r="97" spans="1:3" ht="15">
      <c r="A97" s="2">
        <f>+A96+1</f>
        <v>76</v>
      </c>
      <c r="B97" s="24" t="s">
        <v>117</v>
      </c>
      <c r="C97" s="21" t="s">
        <v>116</v>
      </c>
    </row>
    <row r="98" spans="1:3" ht="15">
      <c r="A98" s="2">
        <f>+A97+1</f>
        <v>77</v>
      </c>
      <c r="B98" s="11" t="s">
        <v>114</v>
      </c>
      <c r="C98" s="11" t="s">
        <v>105</v>
      </c>
    </row>
    <row r="99" spans="1:3" ht="15">
      <c r="A99" s="2">
        <f>+A98+1</f>
        <v>78</v>
      </c>
      <c r="B99" s="14" t="s">
        <v>119</v>
      </c>
      <c r="C99" s="11" t="s">
        <v>74</v>
      </c>
    </row>
    <row r="100" spans="1:4" ht="15.75" thickBot="1">
      <c r="A100" s="2">
        <f>+A99+1</f>
        <v>79</v>
      </c>
      <c r="B100" s="16" t="s">
        <v>118</v>
      </c>
      <c r="C100" s="16" t="s">
        <v>21</v>
      </c>
      <c r="D100" s="85">
        <f>79-74+1</f>
        <v>6</v>
      </c>
    </row>
    <row r="101" ht="15.75" thickTop="1">
      <c r="B101" s="2"/>
    </row>
    <row r="102" spans="1:3" ht="12.75" customHeight="1">
      <c r="A102" s="11"/>
      <c r="B102" s="9" t="s">
        <v>737</v>
      </c>
      <c r="C102" s="2"/>
    </row>
    <row r="103" spans="1:3" ht="15">
      <c r="A103" s="2">
        <f>+A100+1</f>
        <v>80</v>
      </c>
      <c r="B103" s="21" t="s">
        <v>134</v>
      </c>
      <c r="C103" s="2" t="s">
        <v>135</v>
      </c>
    </row>
    <row r="104" spans="1:3" ht="15">
      <c r="A104" s="2">
        <f>+A103+1</f>
        <v>81</v>
      </c>
      <c r="B104" s="2" t="s">
        <v>137</v>
      </c>
      <c r="C104" s="2" t="s">
        <v>46</v>
      </c>
    </row>
    <row r="105" spans="1:3" ht="15">
      <c r="A105" s="2">
        <f aca="true" t="shared" si="5" ref="A105:A116">A104+1</f>
        <v>82</v>
      </c>
      <c r="B105" t="s">
        <v>270</v>
      </c>
      <c r="C105" s="2" t="s">
        <v>46</v>
      </c>
    </row>
    <row r="106" spans="1:3" ht="15">
      <c r="A106" s="2">
        <f t="shared" si="5"/>
        <v>83</v>
      </c>
      <c r="B106" s="2" t="s">
        <v>138</v>
      </c>
      <c r="C106" s="2" t="s">
        <v>46</v>
      </c>
    </row>
    <row r="107" spans="1:3" ht="15">
      <c r="A107" s="2">
        <f t="shared" si="5"/>
        <v>84</v>
      </c>
      <c r="B107" s="19" t="s">
        <v>139</v>
      </c>
      <c r="C107" s="20" t="s">
        <v>46</v>
      </c>
    </row>
    <row r="108" spans="1:3" ht="15">
      <c r="A108" s="2">
        <f t="shared" si="5"/>
        <v>85</v>
      </c>
      <c r="B108" s="14" t="s">
        <v>140</v>
      </c>
      <c r="C108" s="23" t="s">
        <v>46</v>
      </c>
    </row>
    <row r="109" spans="1:3" ht="15">
      <c r="A109" s="2">
        <f t="shared" si="5"/>
        <v>86</v>
      </c>
      <c r="B109" s="14" t="s">
        <v>141</v>
      </c>
      <c r="C109" s="23" t="s">
        <v>46</v>
      </c>
    </row>
    <row r="110" spans="1:3" ht="15">
      <c r="A110" s="2">
        <f t="shared" si="5"/>
        <v>87</v>
      </c>
      <c r="B110" s="69" t="s">
        <v>338</v>
      </c>
      <c r="C110" s="23" t="s">
        <v>46</v>
      </c>
    </row>
    <row r="111" spans="1:3" ht="15">
      <c r="A111" s="2">
        <f t="shared" si="5"/>
        <v>88</v>
      </c>
      <c r="B111" s="31" t="s">
        <v>144</v>
      </c>
      <c r="C111" s="23" t="s">
        <v>46</v>
      </c>
    </row>
    <row r="112" spans="1:3" ht="15">
      <c r="A112" s="2">
        <f t="shared" si="5"/>
        <v>89</v>
      </c>
      <c r="B112" s="31" t="s">
        <v>148</v>
      </c>
      <c r="C112" s="20" t="s">
        <v>147</v>
      </c>
    </row>
    <row r="113" spans="1:3" ht="15">
      <c r="A113" s="2">
        <f t="shared" si="5"/>
        <v>90</v>
      </c>
      <c r="B113" s="11" t="s">
        <v>149</v>
      </c>
      <c r="C113" s="11" t="s">
        <v>272</v>
      </c>
    </row>
    <row r="114" spans="1:3" ht="15">
      <c r="A114" s="2">
        <f t="shared" si="5"/>
        <v>91</v>
      </c>
      <c r="B114" s="24" t="s">
        <v>142</v>
      </c>
      <c r="C114" s="36" t="s">
        <v>143</v>
      </c>
    </row>
    <row r="115" spans="1:3" ht="15">
      <c r="A115" s="2">
        <f t="shared" si="5"/>
        <v>92</v>
      </c>
      <c r="B115" s="23" t="s">
        <v>356</v>
      </c>
      <c r="C115" s="36" t="s">
        <v>143</v>
      </c>
    </row>
    <row r="116" spans="1:4" ht="15.75" thickBot="1">
      <c r="A116" s="2">
        <f t="shared" si="5"/>
        <v>93</v>
      </c>
      <c r="B116" s="54" t="s">
        <v>296</v>
      </c>
      <c r="C116" s="16" t="s">
        <v>21</v>
      </c>
      <c r="D116" s="85">
        <f>105-92+1</f>
        <v>14</v>
      </c>
    </row>
    <row r="117" ht="15.75" thickTop="1"/>
    <row r="118" spans="1:2" ht="15">
      <c r="A118" s="2"/>
      <c r="B118" s="9" t="s">
        <v>738</v>
      </c>
    </row>
    <row r="119" spans="1:3" ht="15">
      <c r="A119" s="11">
        <f>+A116+1</f>
        <v>94</v>
      </c>
      <c r="B119" s="2" t="s">
        <v>121</v>
      </c>
      <c r="C119" s="2" t="s">
        <v>122</v>
      </c>
    </row>
    <row r="120" spans="1:3" ht="15">
      <c r="A120" s="11">
        <f aca="true" t="shared" si="6" ref="A120:A130">+A119+1</f>
        <v>95</v>
      </c>
      <c r="B120" s="2" t="s">
        <v>123</v>
      </c>
      <c r="C120" s="2" t="s">
        <v>124</v>
      </c>
    </row>
    <row r="121" spans="1:3" ht="15">
      <c r="A121" s="11">
        <f t="shared" si="6"/>
        <v>96</v>
      </c>
      <c r="B121" s="11" t="s">
        <v>1070</v>
      </c>
      <c r="C121" s="11" t="s">
        <v>125</v>
      </c>
    </row>
    <row r="122" spans="1:3" ht="15">
      <c r="A122" s="11">
        <f t="shared" si="6"/>
        <v>97</v>
      </c>
      <c r="B122" s="2" t="s">
        <v>126</v>
      </c>
      <c r="C122" s="2" t="s">
        <v>127</v>
      </c>
    </row>
    <row r="123" spans="1:3" ht="15">
      <c r="A123" s="11">
        <f t="shared" si="6"/>
        <v>98</v>
      </c>
      <c r="B123" s="14" t="s">
        <v>128</v>
      </c>
      <c r="C123" s="20" t="s">
        <v>129</v>
      </c>
    </row>
    <row r="124" spans="1:3" ht="15">
      <c r="A124" s="11">
        <f t="shared" si="6"/>
        <v>99</v>
      </c>
      <c r="B124" s="11" t="s">
        <v>130</v>
      </c>
      <c r="C124" s="11" t="s">
        <v>131</v>
      </c>
    </row>
    <row r="125" spans="1:3" ht="15">
      <c r="A125" s="11">
        <f t="shared" si="6"/>
        <v>100</v>
      </c>
      <c r="B125" s="69" t="s">
        <v>336</v>
      </c>
      <c r="C125" s="11" t="s">
        <v>131</v>
      </c>
    </row>
    <row r="126" spans="1:3" ht="15">
      <c r="A126" s="11">
        <f t="shared" si="6"/>
        <v>101</v>
      </c>
      <c r="B126" s="69" t="s">
        <v>337</v>
      </c>
      <c r="C126" s="11" t="s">
        <v>131</v>
      </c>
    </row>
    <row r="127" spans="1:3" ht="15">
      <c r="A127" s="11">
        <f t="shared" si="6"/>
        <v>102</v>
      </c>
      <c r="B127" s="23" t="s">
        <v>354</v>
      </c>
      <c r="C127" s="11" t="s">
        <v>131</v>
      </c>
    </row>
    <row r="128" spans="1:3" ht="15">
      <c r="A128" s="11">
        <f t="shared" si="6"/>
        <v>103</v>
      </c>
      <c r="B128" s="22" t="s">
        <v>352</v>
      </c>
      <c r="C128" s="11" t="s">
        <v>131</v>
      </c>
    </row>
    <row r="129" spans="1:3" ht="15">
      <c r="A129" s="11">
        <f t="shared" si="6"/>
        <v>104</v>
      </c>
      <c r="B129" s="22" t="s">
        <v>353</v>
      </c>
      <c r="C129" s="11" t="s">
        <v>131</v>
      </c>
    </row>
    <row r="130" spans="1:4" ht="15.75" thickBot="1">
      <c r="A130" s="11">
        <f t="shared" si="6"/>
        <v>105</v>
      </c>
      <c r="B130" s="34" t="s">
        <v>132</v>
      </c>
      <c r="C130" s="16" t="s">
        <v>21</v>
      </c>
      <c r="D130" s="85">
        <f>91-80+1</f>
        <v>12</v>
      </c>
    </row>
    <row r="131" ht="15.75" thickTop="1"/>
    <row r="132" ht="14.25" customHeight="1">
      <c r="B132" s="9" t="s">
        <v>858</v>
      </c>
    </row>
    <row r="133" spans="1:3" ht="15">
      <c r="A133" s="2">
        <f>+A130+1</f>
        <v>106</v>
      </c>
      <c r="B133" s="2" t="s">
        <v>170</v>
      </c>
      <c r="C133" s="2" t="s">
        <v>171</v>
      </c>
    </row>
    <row r="134" spans="1:3" ht="15">
      <c r="A134" s="2">
        <f>+A133+1</f>
        <v>107</v>
      </c>
      <c r="B134" s="11" t="s">
        <v>172</v>
      </c>
      <c r="C134" s="11" t="s">
        <v>105</v>
      </c>
    </row>
    <row r="135" spans="1:3" ht="15">
      <c r="A135" s="2">
        <f>+A134+1</f>
        <v>108</v>
      </c>
      <c r="B135" s="23" t="s">
        <v>271</v>
      </c>
      <c r="C135" s="23" t="s">
        <v>233</v>
      </c>
    </row>
    <row r="136" spans="1:4" ht="15.75" thickBot="1">
      <c r="A136" s="2">
        <f>+A135+1</f>
        <v>109</v>
      </c>
      <c r="B136" s="26" t="s">
        <v>173</v>
      </c>
      <c r="C136" s="16" t="s">
        <v>21</v>
      </c>
      <c r="D136" s="85">
        <f>123-120+1</f>
        <v>4</v>
      </c>
    </row>
    <row r="137" ht="15.75" thickTop="1">
      <c r="B137" s="20"/>
    </row>
    <row r="138" spans="1:3" ht="15">
      <c r="A138" s="2"/>
      <c r="B138" s="9" t="s">
        <v>739</v>
      </c>
      <c r="C138" s="11"/>
    </row>
    <row r="139" spans="1:3" ht="15">
      <c r="A139" s="2">
        <f>+A136+1</f>
        <v>110</v>
      </c>
      <c r="B139" s="28" t="s">
        <v>175</v>
      </c>
      <c r="C139" s="11" t="s">
        <v>176</v>
      </c>
    </row>
    <row r="140" spans="1:3" ht="15">
      <c r="A140" s="38">
        <f>+A139+1</f>
        <v>111</v>
      </c>
      <c r="B140" s="39" t="s">
        <v>177</v>
      </c>
      <c r="C140" s="40" t="s">
        <v>740</v>
      </c>
    </row>
    <row r="141" spans="1:3" ht="15">
      <c r="A141" s="38">
        <f>+A140+1</f>
        <v>112</v>
      </c>
      <c r="B141" s="2" t="s">
        <v>178</v>
      </c>
      <c r="C141" s="2" t="s">
        <v>179</v>
      </c>
    </row>
    <row r="142" spans="1:4" ht="15.75" thickBot="1">
      <c r="A142" s="38">
        <f>+A141+1</f>
        <v>113</v>
      </c>
      <c r="B142" s="29" t="s">
        <v>180</v>
      </c>
      <c r="C142" s="29" t="s">
        <v>21</v>
      </c>
      <c r="D142" s="85">
        <f>127-124+1</f>
        <v>4</v>
      </c>
    </row>
    <row r="143" ht="15.75" thickTop="1">
      <c r="B143" s="2" t="s">
        <v>40</v>
      </c>
    </row>
    <row r="144" spans="1:3" ht="15">
      <c r="A144" s="2" t="s">
        <v>40</v>
      </c>
      <c r="B144" s="18" t="s">
        <v>741</v>
      </c>
      <c r="C144" s="11"/>
    </row>
    <row r="145" spans="1:3" ht="15">
      <c r="A145" s="2">
        <f>+A142+1</f>
        <v>114</v>
      </c>
      <c r="B145" t="s">
        <v>198</v>
      </c>
      <c r="C145" s="11" t="s">
        <v>199</v>
      </c>
    </row>
    <row r="146" spans="1:3" ht="15">
      <c r="A146" s="2">
        <f>+A145+1</f>
        <v>115</v>
      </c>
      <c r="B146" s="14" t="s">
        <v>200</v>
      </c>
      <c r="C146" s="14" t="s">
        <v>742</v>
      </c>
    </row>
    <row r="147" spans="1:4" ht="15">
      <c r="A147" s="2">
        <f>+A146+1</f>
        <v>116</v>
      </c>
      <c r="B147" s="47" t="s">
        <v>202</v>
      </c>
      <c r="C147" s="11" t="s">
        <v>145</v>
      </c>
      <c r="D147" s="85" t="s">
        <v>40</v>
      </c>
    </row>
    <row r="148" spans="1:3" ht="15">
      <c r="A148" s="2">
        <f>+A147+1</f>
        <v>117</v>
      </c>
      <c r="B148" s="23" t="s">
        <v>274</v>
      </c>
      <c r="C148" s="14" t="s">
        <v>21</v>
      </c>
    </row>
    <row r="149" spans="1:4" ht="15.75" thickBot="1">
      <c r="A149" s="2">
        <f>+A148+1</f>
        <v>118</v>
      </c>
      <c r="B149" s="53" t="s">
        <v>314</v>
      </c>
      <c r="C149" s="15" t="s">
        <v>21</v>
      </c>
      <c r="D149" s="85">
        <f>140-136+1</f>
        <v>5</v>
      </c>
    </row>
    <row r="150" ht="15.75" thickTop="1">
      <c r="B150" s="11"/>
    </row>
    <row r="151" spans="1:3" ht="15">
      <c r="A151" s="2"/>
      <c r="B151" s="18" t="s">
        <v>743</v>
      </c>
      <c r="C151" s="11"/>
    </row>
    <row r="152" spans="1:3" ht="15">
      <c r="A152" s="2">
        <f>+A149+1</f>
        <v>119</v>
      </c>
      <c r="B152" s="21" t="s">
        <v>204</v>
      </c>
      <c r="C152" s="11" t="s">
        <v>205</v>
      </c>
    </row>
    <row r="153" spans="1:3" ht="15">
      <c r="A153" s="2">
        <f>+A152+1</f>
        <v>120</v>
      </c>
      <c r="B153" s="11" t="s">
        <v>206</v>
      </c>
      <c r="C153" s="78" t="s">
        <v>351</v>
      </c>
    </row>
    <row r="154" spans="1:3" ht="15">
      <c r="A154" s="2">
        <f>+A153+1</f>
        <v>121</v>
      </c>
      <c r="B154" s="23" t="s">
        <v>273</v>
      </c>
      <c r="C154" s="23" t="s">
        <v>74</v>
      </c>
    </row>
    <row r="155" spans="1:3" ht="15">
      <c r="A155" s="2">
        <f>+A154+1</f>
        <v>122</v>
      </c>
      <c r="B155" s="14" t="s">
        <v>207</v>
      </c>
      <c r="C155" s="23" t="s">
        <v>74</v>
      </c>
    </row>
    <row r="156" spans="1:4" ht="15.75" thickBot="1">
      <c r="A156" s="2">
        <f>+A155+1</f>
        <v>123</v>
      </c>
      <c r="B156" s="15" t="s">
        <v>297</v>
      </c>
      <c r="C156" s="32" t="s">
        <v>293</v>
      </c>
      <c r="D156" s="85">
        <f>145-141+1</f>
        <v>5</v>
      </c>
    </row>
    <row r="157" ht="15.75" thickTop="1">
      <c r="B157" s="14"/>
    </row>
    <row r="158" spans="1:3" ht="15">
      <c r="A158" s="2"/>
      <c r="B158" s="9" t="s">
        <v>744</v>
      </c>
      <c r="C158" s="23"/>
    </row>
    <row r="159" spans="1:3" ht="15">
      <c r="A159" s="2">
        <f>+A156+1</f>
        <v>124</v>
      </c>
      <c r="B159" s="2" t="s">
        <v>151</v>
      </c>
      <c r="C159" s="2" t="s">
        <v>152</v>
      </c>
    </row>
    <row r="160" spans="1:3" ht="15">
      <c r="A160" s="2">
        <f aca="true" t="shared" si="7" ref="A160:A172">+A159+1</f>
        <v>125</v>
      </c>
      <c r="B160" s="28" t="s">
        <v>153</v>
      </c>
      <c r="C160" s="27" t="s">
        <v>154</v>
      </c>
    </row>
    <row r="161" spans="1:3" ht="15">
      <c r="A161" s="2">
        <f t="shared" si="7"/>
        <v>126</v>
      </c>
      <c r="B161" s="28" t="s">
        <v>155</v>
      </c>
      <c r="C161" s="27" t="s">
        <v>154</v>
      </c>
    </row>
    <row r="162" spans="1:3" ht="15">
      <c r="A162" s="2">
        <f t="shared" si="7"/>
        <v>127</v>
      </c>
      <c r="B162" s="23" t="s">
        <v>156</v>
      </c>
      <c r="C162" s="20" t="s">
        <v>740</v>
      </c>
    </row>
    <row r="163" spans="1:3" ht="15">
      <c r="A163" s="2">
        <f t="shared" si="7"/>
        <v>128</v>
      </c>
      <c r="B163" s="28" t="s">
        <v>158</v>
      </c>
      <c r="C163" s="2" t="s">
        <v>159</v>
      </c>
    </row>
    <row r="164" spans="1:3" ht="15">
      <c r="A164" s="2">
        <f t="shared" si="7"/>
        <v>129</v>
      </c>
      <c r="B164" s="20" t="s">
        <v>160</v>
      </c>
      <c r="C164" s="11" t="s">
        <v>159</v>
      </c>
    </row>
    <row r="165" spans="1:3" ht="15">
      <c r="A165" s="2">
        <f t="shared" si="7"/>
        <v>130</v>
      </c>
      <c r="B165" s="42" t="s">
        <v>341</v>
      </c>
      <c r="C165" s="11" t="s">
        <v>159</v>
      </c>
    </row>
    <row r="166" spans="1:3" ht="15">
      <c r="A166" s="2">
        <f t="shared" si="7"/>
        <v>131</v>
      </c>
      <c r="B166" s="42" t="s">
        <v>342</v>
      </c>
      <c r="C166" s="11" t="s">
        <v>159</v>
      </c>
    </row>
    <row r="167" spans="1:3" ht="15">
      <c r="A167" s="2">
        <f t="shared" si="7"/>
        <v>132</v>
      </c>
      <c r="B167" s="69" t="s">
        <v>343</v>
      </c>
      <c r="C167" s="43" t="s">
        <v>166</v>
      </c>
    </row>
    <row r="168" spans="1:3" ht="15">
      <c r="A168" s="2">
        <f t="shared" si="7"/>
        <v>133</v>
      </c>
      <c r="B168" t="s">
        <v>163</v>
      </c>
      <c r="C168" s="2" t="s">
        <v>147</v>
      </c>
    </row>
    <row r="169" spans="1:3" ht="15">
      <c r="A169" s="2">
        <f t="shared" si="7"/>
        <v>134</v>
      </c>
      <c r="B169" t="s">
        <v>164</v>
      </c>
      <c r="C169" s="11" t="s">
        <v>147</v>
      </c>
    </row>
    <row r="170" spans="1:3" ht="15">
      <c r="A170" s="2">
        <f t="shared" si="7"/>
        <v>135</v>
      </c>
      <c r="B170" t="s">
        <v>165</v>
      </c>
      <c r="C170" s="11" t="s">
        <v>166</v>
      </c>
    </row>
    <row r="171" spans="1:3" ht="15">
      <c r="A171" s="2">
        <f t="shared" si="7"/>
        <v>136</v>
      </c>
      <c r="B171" s="23" t="s">
        <v>167</v>
      </c>
      <c r="C171" s="11" t="s">
        <v>166</v>
      </c>
    </row>
    <row r="172" spans="1:4" ht="15.75" thickBot="1">
      <c r="A172" s="2">
        <f t="shared" si="7"/>
        <v>137</v>
      </c>
      <c r="B172" s="34" t="s">
        <v>168</v>
      </c>
      <c r="C172" s="29" t="s">
        <v>21</v>
      </c>
      <c r="D172" s="85">
        <f>119-106+1</f>
        <v>14</v>
      </c>
    </row>
    <row r="173" ht="15.75" thickTop="1">
      <c r="B173" s="14"/>
    </row>
    <row r="174" spans="1:3" ht="15">
      <c r="A174" s="2"/>
      <c r="B174" s="18" t="s">
        <v>745</v>
      </c>
      <c r="C174" s="23"/>
    </row>
    <row r="175" spans="1:4" ht="15">
      <c r="A175" s="30">
        <f>+A172+1</f>
        <v>138</v>
      </c>
      <c r="B175" s="41" t="s">
        <v>184</v>
      </c>
      <c r="C175" s="63" t="s">
        <v>325</v>
      </c>
      <c r="D175" s="98"/>
    </row>
    <row r="176" spans="1:3" ht="15">
      <c r="A176" s="2">
        <f aca="true" t="shared" si="8" ref="A176:A183">+A175+1</f>
        <v>139</v>
      </c>
      <c r="B176" s="31" t="s">
        <v>186</v>
      </c>
      <c r="C176" s="2" t="s">
        <v>710</v>
      </c>
    </row>
    <row r="177" spans="1:3" ht="15">
      <c r="A177" s="2">
        <f t="shared" si="8"/>
        <v>140</v>
      </c>
      <c r="B177" s="31" t="s">
        <v>188</v>
      </c>
      <c r="C177" s="2" t="s">
        <v>189</v>
      </c>
    </row>
    <row r="178" spans="1:3" ht="15">
      <c r="A178" s="2">
        <f t="shared" si="8"/>
        <v>141</v>
      </c>
      <c r="B178" s="31" t="s">
        <v>190</v>
      </c>
      <c r="C178" s="2" t="s">
        <v>191</v>
      </c>
    </row>
    <row r="179" spans="1:3" ht="15">
      <c r="A179" s="2">
        <f t="shared" si="8"/>
        <v>142</v>
      </c>
      <c r="B179" s="23" t="s">
        <v>311</v>
      </c>
      <c r="C179" s="22" t="s">
        <v>740</v>
      </c>
    </row>
    <row r="180" spans="1:3" ht="15">
      <c r="A180" s="2">
        <f>+A179+1</f>
        <v>143</v>
      </c>
      <c r="B180" s="31" t="s">
        <v>192</v>
      </c>
      <c r="C180" s="43" t="s">
        <v>166</v>
      </c>
    </row>
    <row r="181" spans="1:3" ht="15">
      <c r="A181" s="2">
        <f t="shared" si="8"/>
        <v>144</v>
      </c>
      <c r="B181" s="21" t="s">
        <v>194</v>
      </c>
      <c r="C181" s="43" t="s">
        <v>166</v>
      </c>
    </row>
    <row r="182" spans="1:3" ht="15">
      <c r="A182" s="2">
        <f t="shared" si="8"/>
        <v>145</v>
      </c>
      <c r="B182" s="22" t="s">
        <v>434</v>
      </c>
      <c r="C182" s="22" t="s">
        <v>147</v>
      </c>
    </row>
    <row r="183" spans="1:4" ht="15.75" thickBot="1">
      <c r="A183" s="2">
        <f t="shared" si="8"/>
        <v>146</v>
      </c>
      <c r="B183" s="32" t="s">
        <v>196</v>
      </c>
      <c r="C183" s="29" t="s">
        <v>21</v>
      </c>
      <c r="D183" s="85">
        <v>9</v>
      </c>
    </row>
    <row r="184" ht="15.75" thickTop="1">
      <c r="B184" s="23"/>
    </row>
    <row r="185" spans="1:3" ht="15">
      <c r="A185" s="2"/>
      <c r="B185" s="18" t="s">
        <v>746</v>
      </c>
      <c r="C185" s="21"/>
    </row>
    <row r="186" spans="1:3" ht="15">
      <c r="A186" s="2">
        <f>+A183+1</f>
        <v>147</v>
      </c>
      <c r="B186" s="76" t="s">
        <v>209</v>
      </c>
      <c r="C186" s="2" t="s">
        <v>210</v>
      </c>
    </row>
    <row r="187" spans="1:3" ht="15">
      <c r="A187" s="2">
        <f aca="true" t="shared" si="9" ref="A187:A192">+A186+1</f>
        <v>148</v>
      </c>
      <c r="B187" s="41" t="s">
        <v>211</v>
      </c>
      <c r="C187" s="21" t="s">
        <v>729</v>
      </c>
    </row>
    <row r="188" spans="1:3" ht="15">
      <c r="A188" s="2">
        <f t="shared" si="9"/>
        <v>149</v>
      </c>
      <c r="B188" s="24" t="s">
        <v>212</v>
      </c>
      <c r="C188" s="21" t="s">
        <v>729</v>
      </c>
    </row>
    <row r="189" spans="1:3" ht="15">
      <c r="A189" s="2">
        <f t="shared" si="9"/>
        <v>150</v>
      </c>
      <c r="B189" s="23" t="s">
        <v>213</v>
      </c>
      <c r="C189" s="23" t="s">
        <v>74</v>
      </c>
    </row>
    <row r="190" spans="1:3" ht="15">
      <c r="A190" s="2">
        <f t="shared" si="9"/>
        <v>151</v>
      </c>
      <c r="B190" s="47" t="s">
        <v>299</v>
      </c>
      <c r="C190" s="23" t="s">
        <v>74</v>
      </c>
    </row>
    <row r="191" spans="1:3" ht="15">
      <c r="A191" s="2">
        <f t="shared" si="9"/>
        <v>152</v>
      </c>
      <c r="B191" s="69" t="s">
        <v>340</v>
      </c>
      <c r="C191" s="23" t="s">
        <v>74</v>
      </c>
    </row>
    <row r="192" spans="1:4" ht="15.75" thickBot="1">
      <c r="A192" s="2">
        <f t="shared" si="9"/>
        <v>153</v>
      </c>
      <c r="B192" s="15" t="s">
        <v>214</v>
      </c>
      <c r="C192" s="15" t="s">
        <v>21</v>
      </c>
      <c r="D192" s="85">
        <f>152-146+1</f>
        <v>7</v>
      </c>
    </row>
    <row r="193" ht="15.75" thickTop="1">
      <c r="B193" s="2"/>
    </row>
    <row r="194" spans="1:3" ht="15">
      <c r="A194" s="2"/>
      <c r="B194" s="18" t="s">
        <v>747</v>
      </c>
      <c r="C194" s="2"/>
    </row>
    <row r="195" spans="1:3" ht="15">
      <c r="A195" s="2">
        <f>+A192+1</f>
        <v>154</v>
      </c>
      <c r="B195" t="s">
        <v>216</v>
      </c>
      <c r="C195" s="2" t="s">
        <v>217</v>
      </c>
    </row>
    <row r="196" spans="1:3" ht="15">
      <c r="A196" s="2">
        <f>+A195+1</f>
        <v>155</v>
      </c>
      <c r="B196" t="s">
        <v>218</v>
      </c>
      <c r="C196" s="11" t="s">
        <v>748</v>
      </c>
    </row>
    <row r="197" spans="1:3" ht="15">
      <c r="A197" s="2">
        <f>+A196+1</f>
        <v>156</v>
      </c>
      <c r="B197" s="11" t="s">
        <v>220</v>
      </c>
      <c r="C197" s="11" t="s">
        <v>105</v>
      </c>
    </row>
    <row r="198" spans="1:4" ht="15.75" thickBot="1">
      <c r="A198" s="2">
        <f>+A197+1</f>
        <v>157</v>
      </c>
      <c r="B198" s="15" t="s">
        <v>298</v>
      </c>
      <c r="C198" s="16" t="s">
        <v>105</v>
      </c>
      <c r="D198" s="85">
        <f>156-153+1</f>
        <v>4</v>
      </c>
    </row>
    <row r="199" ht="15.75" thickTop="1"/>
    <row r="200" spans="1:3" ht="15">
      <c r="A200" s="2"/>
      <c r="B200" s="18" t="s">
        <v>749</v>
      </c>
      <c r="C200" s="2"/>
    </row>
    <row r="201" spans="1:3" ht="15">
      <c r="A201" s="2">
        <f>+A198+1</f>
        <v>158</v>
      </c>
      <c r="B201" s="2" t="s">
        <v>222</v>
      </c>
      <c r="C201" s="2" t="s">
        <v>217</v>
      </c>
    </row>
    <row r="202" spans="1:4" ht="15">
      <c r="A202" s="2">
        <f aca="true" t="shared" si="10" ref="A202:A207">+A201+1</f>
        <v>159</v>
      </c>
      <c r="B202" s="23" t="s">
        <v>223</v>
      </c>
      <c r="C202" s="21" t="s">
        <v>729</v>
      </c>
      <c r="D202" s="85" t="s">
        <v>40</v>
      </c>
    </row>
    <row r="203" spans="1:3" ht="15">
      <c r="A203" s="2">
        <f t="shared" si="10"/>
        <v>160</v>
      </c>
      <c r="B203" s="42" t="s">
        <v>224</v>
      </c>
      <c r="C203" s="21" t="s">
        <v>729</v>
      </c>
    </row>
    <row r="204" spans="1:3" ht="15">
      <c r="A204" s="2">
        <f t="shared" si="10"/>
        <v>161</v>
      </c>
      <c r="B204" s="43" t="s">
        <v>225</v>
      </c>
      <c r="C204" s="14" t="s">
        <v>742</v>
      </c>
    </row>
    <row r="205" spans="1:3" ht="15">
      <c r="A205" s="2">
        <f t="shared" si="10"/>
        <v>162</v>
      </c>
      <c r="B205" s="23" t="s">
        <v>226</v>
      </c>
      <c r="C205" s="23" t="s">
        <v>74</v>
      </c>
    </row>
    <row r="206" spans="1:3" ht="15">
      <c r="A206" s="2">
        <f t="shared" si="10"/>
        <v>163</v>
      </c>
      <c r="B206" s="14" t="s">
        <v>357</v>
      </c>
      <c r="C206" s="23" t="s">
        <v>74</v>
      </c>
    </row>
    <row r="207" spans="1:4" ht="15.75" thickBot="1">
      <c r="A207" s="2">
        <f t="shared" si="10"/>
        <v>164</v>
      </c>
      <c r="B207" s="15" t="s">
        <v>260</v>
      </c>
      <c r="C207" s="15" t="s">
        <v>21</v>
      </c>
      <c r="D207" s="85">
        <f>163-157+1</f>
        <v>7</v>
      </c>
    </row>
    <row r="208" spans="2:4" ht="15.75" thickTop="1">
      <c r="B208" s="2"/>
      <c r="C208" s="103" t="s">
        <v>876</v>
      </c>
      <c r="D208" s="102">
        <f>SUM(D8:D207)</f>
        <v>164</v>
      </c>
    </row>
    <row r="209" spans="1:2" ht="15">
      <c r="A209" s="89" t="s">
        <v>40</v>
      </c>
      <c r="B209" s="90"/>
    </row>
    <row r="210" spans="1:2" ht="15">
      <c r="A210" s="91" t="s">
        <v>227</v>
      </c>
      <c r="B210" s="77"/>
    </row>
    <row r="211" ht="12" customHeight="1">
      <c r="A211" s="46"/>
    </row>
    <row r="212" spans="1:2" ht="15">
      <c r="A212" t="s">
        <v>40</v>
      </c>
      <c r="B212" s="9" t="s">
        <v>750</v>
      </c>
    </row>
    <row r="213" spans="1:3" ht="15">
      <c r="A213">
        <f>+A207+1</f>
        <v>165</v>
      </c>
      <c r="B213" s="14" t="s">
        <v>344</v>
      </c>
      <c r="C213" s="23" t="s">
        <v>284</v>
      </c>
    </row>
    <row r="214" spans="1:3" ht="15">
      <c r="A214">
        <f>+A213+1</f>
        <v>166</v>
      </c>
      <c r="B214" t="s">
        <v>801</v>
      </c>
      <c r="C214" s="22" t="s">
        <v>369</v>
      </c>
    </row>
    <row r="215" spans="1:3" ht="15">
      <c r="A215">
        <f>+A214+1</f>
        <v>167</v>
      </c>
      <c r="B215" t="s">
        <v>802</v>
      </c>
      <c r="C215" s="22" t="s">
        <v>369</v>
      </c>
    </row>
    <row r="216" spans="1:3" ht="15">
      <c r="A216">
        <f>+A215+1</f>
        <v>168</v>
      </c>
      <c r="B216" t="s">
        <v>281</v>
      </c>
      <c r="C216" s="22" t="s">
        <v>868</v>
      </c>
    </row>
    <row r="217" spans="1:4" ht="15.75" thickBot="1">
      <c r="A217">
        <f>+A216+1</f>
        <v>169</v>
      </c>
      <c r="B217" s="32" t="s">
        <v>803</v>
      </c>
      <c r="C217" s="80" t="s">
        <v>868</v>
      </c>
      <c r="D217" s="85">
        <v>5</v>
      </c>
    </row>
    <row r="218" spans="2:4" ht="15.75" thickTop="1">
      <c r="B218" s="14"/>
      <c r="C218" s="23"/>
      <c r="D218" s="99"/>
    </row>
    <row r="219" spans="1:4" s="31" customFormat="1" ht="15.75">
      <c r="A219" s="46"/>
      <c r="B219" s="81" t="s">
        <v>751</v>
      </c>
      <c r="C219"/>
      <c r="D219" s="85"/>
    </row>
    <row r="220" spans="1:3" ht="13.5" customHeight="1">
      <c r="A220">
        <f>+A217+1</f>
        <v>170</v>
      </c>
      <c r="B220" s="22" t="s">
        <v>373</v>
      </c>
      <c r="C220" s="22" t="s">
        <v>358</v>
      </c>
    </row>
    <row r="221" spans="1:3" ht="13.5" customHeight="1">
      <c r="A221">
        <f>+A220+1</f>
        <v>171</v>
      </c>
      <c r="B221" s="22" t="s">
        <v>375</v>
      </c>
      <c r="C221" s="22" t="s">
        <v>147</v>
      </c>
    </row>
    <row r="222" spans="1:3" ht="13.5" customHeight="1">
      <c r="A222">
        <f>+A221+1</f>
        <v>172</v>
      </c>
      <c r="B222" s="22" t="s">
        <v>371</v>
      </c>
      <c r="C222" s="22" t="s">
        <v>376</v>
      </c>
    </row>
    <row r="223" spans="1:3" ht="13.5" customHeight="1">
      <c r="A223">
        <f>+A222+1</f>
        <v>173</v>
      </c>
      <c r="B223" s="22" t="s">
        <v>372</v>
      </c>
      <c r="C223" s="22" t="s">
        <v>376</v>
      </c>
    </row>
    <row r="224" spans="1:4" ht="13.5" customHeight="1" thickBot="1">
      <c r="A224">
        <f>+A223+1</f>
        <v>174</v>
      </c>
      <c r="B224" s="80" t="s">
        <v>374</v>
      </c>
      <c r="C224" s="80" t="s">
        <v>369</v>
      </c>
      <c r="D224" s="85">
        <v>5</v>
      </c>
    </row>
    <row r="225" spans="2:3" ht="13.5" customHeight="1" thickTop="1">
      <c r="B225" s="43"/>
      <c r="C225" s="43"/>
    </row>
    <row r="226" spans="2:4" ht="13.5" customHeight="1">
      <c r="B226" s="81" t="s">
        <v>806</v>
      </c>
      <c r="D226" s="99"/>
    </row>
    <row r="227" spans="1:4" ht="13.5" customHeight="1" thickBot="1">
      <c r="A227">
        <f>+A224+1</f>
        <v>175</v>
      </c>
      <c r="B227" s="32" t="s">
        <v>807</v>
      </c>
      <c r="C227" s="80" t="s">
        <v>369</v>
      </c>
      <c r="D227" s="99">
        <v>1</v>
      </c>
    </row>
    <row r="228" spans="2:3" ht="13.5" customHeight="1" thickTop="1">
      <c r="B228" s="43"/>
      <c r="C228" s="43"/>
    </row>
    <row r="229" spans="1:2" ht="15.75">
      <c r="A229" s="42"/>
      <c r="B229" s="81" t="s">
        <v>752</v>
      </c>
    </row>
    <row r="230" spans="1:3" ht="13.5" customHeight="1">
      <c r="A230">
        <f>+A227+1</f>
        <v>176</v>
      </c>
      <c r="B230" s="22" t="s">
        <v>378</v>
      </c>
      <c r="C230" s="22" t="s">
        <v>309</v>
      </c>
    </row>
    <row r="231" spans="1:3" ht="13.5" customHeight="1">
      <c r="A231">
        <f>+A230+1</f>
        <v>177</v>
      </c>
      <c r="B231" s="22" t="s">
        <v>380</v>
      </c>
      <c r="C231" s="22" t="s">
        <v>309</v>
      </c>
    </row>
    <row r="232" spans="1:3" ht="13.5" customHeight="1">
      <c r="A232">
        <f aca="true" t="shared" si="11" ref="A232:A261">+A231+1</f>
        <v>178</v>
      </c>
      <c r="B232" s="22" t="s">
        <v>381</v>
      </c>
      <c r="C232" s="22" t="s">
        <v>309</v>
      </c>
    </row>
    <row r="233" spans="1:3" ht="13.5" customHeight="1">
      <c r="A233">
        <f t="shared" si="11"/>
        <v>179</v>
      </c>
      <c r="B233" s="22" t="s">
        <v>383</v>
      </c>
      <c r="C233" s="22" t="s">
        <v>309</v>
      </c>
    </row>
    <row r="234" spans="1:3" ht="13.5" customHeight="1">
      <c r="A234">
        <f t="shared" si="11"/>
        <v>180</v>
      </c>
      <c r="B234" s="43" t="s">
        <v>384</v>
      </c>
      <c r="C234" s="43" t="s">
        <v>309</v>
      </c>
    </row>
    <row r="235" spans="1:3" ht="13.5" customHeight="1">
      <c r="A235">
        <f t="shared" si="11"/>
        <v>181</v>
      </c>
      <c r="B235" t="s">
        <v>808</v>
      </c>
      <c r="C235" s="43" t="s">
        <v>309</v>
      </c>
    </row>
    <row r="236" spans="1:3" ht="13.5" customHeight="1">
      <c r="A236">
        <f t="shared" si="11"/>
        <v>182</v>
      </c>
      <c r="B236" s="22" t="s">
        <v>382</v>
      </c>
      <c r="C236" s="22" t="s">
        <v>309</v>
      </c>
    </row>
    <row r="237" spans="1:3" ht="13.5" customHeight="1">
      <c r="A237">
        <f t="shared" si="11"/>
        <v>183</v>
      </c>
      <c r="B237" s="22" t="s">
        <v>379</v>
      </c>
      <c r="C237" s="22" t="s">
        <v>309</v>
      </c>
    </row>
    <row r="238" spans="1:4" ht="13.5" customHeight="1">
      <c r="A238">
        <f t="shared" si="11"/>
        <v>184</v>
      </c>
      <c r="B238" t="s">
        <v>809</v>
      </c>
      <c r="C238" s="94" t="s">
        <v>828</v>
      </c>
      <c r="D238" s="17"/>
    </row>
    <row r="239" spans="1:4" ht="13.5" customHeight="1">
      <c r="A239">
        <f t="shared" si="11"/>
        <v>185</v>
      </c>
      <c r="B239" t="s">
        <v>810</v>
      </c>
      <c r="C239" s="94" t="s">
        <v>828</v>
      </c>
      <c r="D239" s="17"/>
    </row>
    <row r="240" spans="1:4" ht="13.5" customHeight="1">
      <c r="A240">
        <f t="shared" si="11"/>
        <v>186</v>
      </c>
      <c r="B240" t="s">
        <v>811</v>
      </c>
      <c r="C240" s="94" t="s">
        <v>828</v>
      </c>
      <c r="D240" s="17"/>
    </row>
    <row r="241" spans="1:4" ht="13.5" customHeight="1">
      <c r="A241">
        <f t="shared" si="11"/>
        <v>187</v>
      </c>
      <c r="B241" t="s">
        <v>812</v>
      </c>
      <c r="C241" s="94" t="s">
        <v>828</v>
      </c>
      <c r="D241" s="17"/>
    </row>
    <row r="242" spans="1:4" ht="13.5" customHeight="1">
      <c r="A242">
        <f t="shared" si="11"/>
        <v>188</v>
      </c>
      <c r="B242" t="s">
        <v>813</v>
      </c>
      <c r="C242" s="94" t="s">
        <v>828</v>
      </c>
      <c r="D242" s="17"/>
    </row>
    <row r="243" spans="1:4" ht="13.5" customHeight="1">
      <c r="A243">
        <f t="shared" si="11"/>
        <v>189</v>
      </c>
      <c r="B243" t="s">
        <v>380</v>
      </c>
      <c r="C243" s="94" t="s">
        <v>828</v>
      </c>
      <c r="D243" s="17"/>
    </row>
    <row r="244" spans="1:4" ht="13.5" customHeight="1">
      <c r="A244">
        <f t="shared" si="11"/>
        <v>190</v>
      </c>
      <c r="B244" t="s">
        <v>381</v>
      </c>
      <c r="C244" s="94" t="s">
        <v>828</v>
      </c>
      <c r="D244" s="17"/>
    </row>
    <row r="245" spans="1:4" ht="13.5" customHeight="1">
      <c r="A245">
        <f t="shared" si="11"/>
        <v>191</v>
      </c>
      <c r="B245" t="s">
        <v>382</v>
      </c>
      <c r="C245" s="94" t="s">
        <v>828</v>
      </c>
      <c r="D245" s="17"/>
    </row>
    <row r="246" spans="1:4" ht="13.5" customHeight="1">
      <c r="A246">
        <f t="shared" si="11"/>
        <v>192</v>
      </c>
      <c r="B246" t="s">
        <v>383</v>
      </c>
      <c r="C246" s="94" t="s">
        <v>828</v>
      </c>
      <c r="D246" s="17"/>
    </row>
    <row r="247" spans="1:4" ht="13.5" customHeight="1">
      <c r="A247">
        <f t="shared" si="11"/>
        <v>193</v>
      </c>
      <c r="B247" t="s">
        <v>384</v>
      </c>
      <c r="C247" s="94" t="s">
        <v>828</v>
      </c>
      <c r="D247" s="17"/>
    </row>
    <row r="248" spans="1:4" ht="13.5" customHeight="1">
      <c r="A248">
        <f t="shared" si="11"/>
        <v>194</v>
      </c>
      <c r="B248" t="s">
        <v>814</v>
      </c>
      <c r="C248" s="94" t="s">
        <v>828</v>
      </c>
      <c r="D248" s="17"/>
    </row>
    <row r="249" spans="1:4" ht="13.5" customHeight="1">
      <c r="A249">
        <f t="shared" si="11"/>
        <v>195</v>
      </c>
      <c r="B249" t="s">
        <v>815</v>
      </c>
      <c r="C249" s="94" t="s">
        <v>828</v>
      </c>
      <c r="D249" s="17"/>
    </row>
    <row r="250" spans="1:4" ht="13.5" customHeight="1">
      <c r="A250">
        <f t="shared" si="11"/>
        <v>196</v>
      </c>
      <c r="B250" t="s">
        <v>816</v>
      </c>
      <c r="C250" s="94" t="s">
        <v>828</v>
      </c>
      <c r="D250" s="17"/>
    </row>
    <row r="251" spans="1:4" ht="13.5" customHeight="1">
      <c r="A251">
        <f t="shared" si="11"/>
        <v>197</v>
      </c>
      <c r="B251" t="s">
        <v>817</v>
      </c>
      <c r="C251" s="94" t="s">
        <v>828</v>
      </c>
      <c r="D251" s="17"/>
    </row>
    <row r="252" spans="1:4" ht="13.5" customHeight="1">
      <c r="A252">
        <f t="shared" si="11"/>
        <v>198</v>
      </c>
      <c r="B252" t="s">
        <v>818</v>
      </c>
      <c r="C252" s="94" t="s">
        <v>828</v>
      </c>
      <c r="D252" s="17"/>
    </row>
    <row r="253" spans="1:4" ht="13.5" customHeight="1">
      <c r="A253">
        <f t="shared" si="11"/>
        <v>199</v>
      </c>
      <c r="B253" t="s">
        <v>819</v>
      </c>
      <c r="C253" s="94" t="s">
        <v>828</v>
      </c>
      <c r="D253" s="17"/>
    </row>
    <row r="254" spans="1:4" ht="13.5" customHeight="1">
      <c r="A254">
        <f t="shared" si="11"/>
        <v>200</v>
      </c>
      <c r="B254" t="s">
        <v>820</v>
      </c>
      <c r="C254" s="94" t="s">
        <v>828</v>
      </c>
      <c r="D254" s="17"/>
    </row>
    <row r="255" spans="1:4" ht="13.5" customHeight="1">
      <c r="A255">
        <f t="shared" si="11"/>
        <v>201</v>
      </c>
      <c r="B255" t="s">
        <v>821</v>
      </c>
      <c r="C255" s="94" t="s">
        <v>828</v>
      </c>
      <c r="D255" s="17"/>
    </row>
    <row r="256" spans="1:4" ht="13.5" customHeight="1">
      <c r="A256">
        <f t="shared" si="11"/>
        <v>202</v>
      </c>
      <c r="B256" t="s">
        <v>822</v>
      </c>
      <c r="C256" s="94" t="s">
        <v>828</v>
      </c>
      <c r="D256" s="17"/>
    </row>
    <row r="257" spans="1:4" ht="13.5" customHeight="1">
      <c r="A257">
        <f t="shared" si="11"/>
        <v>203</v>
      </c>
      <c r="B257" t="s">
        <v>823</v>
      </c>
      <c r="C257" s="94" t="s">
        <v>828</v>
      </c>
      <c r="D257" s="17"/>
    </row>
    <row r="258" spans="1:4" ht="13.5" customHeight="1">
      <c r="A258">
        <f t="shared" si="11"/>
        <v>204</v>
      </c>
      <c r="B258" t="s">
        <v>824</v>
      </c>
      <c r="C258" s="94" t="s">
        <v>828</v>
      </c>
      <c r="D258" s="17"/>
    </row>
    <row r="259" spans="1:4" ht="13.5" customHeight="1">
      <c r="A259">
        <f t="shared" si="11"/>
        <v>205</v>
      </c>
      <c r="B259" t="s">
        <v>825</v>
      </c>
      <c r="C259" s="94" t="s">
        <v>828</v>
      </c>
      <c r="D259" s="17"/>
    </row>
    <row r="260" spans="1:4" ht="13.5" customHeight="1">
      <c r="A260">
        <f t="shared" si="11"/>
        <v>206</v>
      </c>
      <c r="B260" t="s">
        <v>826</v>
      </c>
      <c r="C260" s="94" t="s">
        <v>828</v>
      </c>
      <c r="D260" s="17"/>
    </row>
    <row r="261" spans="1:4" ht="13.5" customHeight="1" thickBot="1">
      <c r="A261">
        <f t="shared" si="11"/>
        <v>207</v>
      </c>
      <c r="B261" s="32" t="s">
        <v>827</v>
      </c>
      <c r="C261" s="95" t="s">
        <v>828</v>
      </c>
      <c r="D261" s="17">
        <v>32</v>
      </c>
    </row>
    <row r="262" spans="1:4" ht="13.5" customHeight="1" thickTop="1">
      <c r="A262" s="22"/>
      <c r="D262" s="17"/>
    </row>
    <row r="263" spans="1:2" ht="13.5" customHeight="1">
      <c r="A263" s="42"/>
      <c r="B263" s="81" t="s">
        <v>753</v>
      </c>
    </row>
    <row r="264" spans="1:3" ht="13.5" customHeight="1">
      <c r="A264" s="42">
        <f>+A261+1</f>
        <v>208</v>
      </c>
      <c r="B264" s="43" t="s">
        <v>306</v>
      </c>
      <c r="C264" s="94" t="s">
        <v>30</v>
      </c>
    </row>
    <row r="265" spans="1:3" ht="13.5" customHeight="1">
      <c r="A265" s="42">
        <f>+A264+1</f>
        <v>209</v>
      </c>
      <c r="B265" t="s">
        <v>831</v>
      </c>
      <c r="C265" s="22" t="s">
        <v>369</v>
      </c>
    </row>
    <row r="266" spans="1:3" ht="13.5" customHeight="1">
      <c r="A266" s="42">
        <f>+A265+1</f>
        <v>210</v>
      </c>
      <c r="B266" s="23" t="s">
        <v>832</v>
      </c>
      <c r="C266" s="22" t="s">
        <v>369</v>
      </c>
    </row>
    <row r="267" spans="1:4" ht="13.5" customHeight="1" thickBot="1">
      <c r="A267" s="42">
        <f>+A266+1</f>
        <v>211</v>
      </c>
      <c r="B267" s="32" t="s">
        <v>833</v>
      </c>
      <c r="C267" s="80" t="s">
        <v>369</v>
      </c>
      <c r="D267" s="85">
        <v>4</v>
      </c>
    </row>
    <row r="268" spans="1:4" ht="13.5" customHeight="1" thickTop="1">
      <c r="A268" t="s">
        <v>40</v>
      </c>
      <c r="D268" s="85" t="s">
        <v>40</v>
      </c>
    </row>
    <row r="269" spans="1:2" ht="13.5" customHeight="1">
      <c r="A269" s="42"/>
      <c r="B269" s="81" t="s">
        <v>754</v>
      </c>
    </row>
    <row r="270" spans="1:3" ht="13.5" customHeight="1">
      <c r="A270" s="42">
        <f>+A267+1</f>
        <v>212</v>
      </c>
      <c r="B270" s="22" t="s">
        <v>395</v>
      </c>
      <c r="C270" s="82" t="s">
        <v>350</v>
      </c>
    </row>
    <row r="271" spans="1:3" ht="13.5" customHeight="1">
      <c r="A271">
        <f>+A270+1</f>
        <v>213</v>
      </c>
      <c r="B271" s="22" t="s">
        <v>829</v>
      </c>
      <c r="C271" s="82" t="s">
        <v>400</v>
      </c>
    </row>
    <row r="272" spans="1:3" ht="13.5" customHeight="1">
      <c r="A272">
        <f aca="true" t="shared" si="12" ref="A272:A285">+A271+1</f>
        <v>214</v>
      </c>
      <c r="B272" s="22" t="s">
        <v>386</v>
      </c>
      <c r="C272" s="82" t="s">
        <v>400</v>
      </c>
    </row>
    <row r="273" spans="1:3" ht="13.5" customHeight="1">
      <c r="A273">
        <f t="shared" si="12"/>
        <v>215</v>
      </c>
      <c r="B273" s="22" t="s">
        <v>387</v>
      </c>
      <c r="C273" s="82" t="s">
        <v>400</v>
      </c>
    </row>
    <row r="274" spans="1:3" ht="13.5" customHeight="1">
      <c r="A274">
        <f t="shared" si="12"/>
        <v>216</v>
      </c>
      <c r="B274" s="22" t="s">
        <v>388</v>
      </c>
      <c r="C274" s="82" t="s">
        <v>400</v>
      </c>
    </row>
    <row r="275" spans="1:3" ht="13.5" customHeight="1">
      <c r="A275">
        <f t="shared" si="12"/>
        <v>217</v>
      </c>
      <c r="B275" s="22" t="s">
        <v>389</v>
      </c>
      <c r="C275" s="82" t="s">
        <v>400</v>
      </c>
    </row>
    <row r="276" spans="1:3" ht="15">
      <c r="A276">
        <f t="shared" si="12"/>
        <v>218</v>
      </c>
      <c r="B276" s="22" t="s">
        <v>390</v>
      </c>
      <c r="C276" s="82" t="s">
        <v>400</v>
      </c>
    </row>
    <row r="277" spans="1:3" ht="15">
      <c r="A277">
        <f t="shared" si="12"/>
        <v>219</v>
      </c>
      <c r="B277" s="22" t="s">
        <v>391</v>
      </c>
      <c r="C277" s="82" t="s">
        <v>400</v>
      </c>
    </row>
    <row r="278" spans="1:3" ht="15">
      <c r="A278">
        <f t="shared" si="12"/>
        <v>220</v>
      </c>
      <c r="B278" s="22" t="s">
        <v>392</v>
      </c>
      <c r="C278" s="82" t="s">
        <v>400</v>
      </c>
    </row>
    <row r="279" spans="1:3" ht="15">
      <c r="A279">
        <f t="shared" si="12"/>
        <v>221</v>
      </c>
      <c r="B279" s="22" t="s">
        <v>393</v>
      </c>
      <c r="C279" s="82" t="s">
        <v>400</v>
      </c>
    </row>
    <row r="280" spans="1:3" ht="15">
      <c r="A280">
        <f t="shared" si="12"/>
        <v>222</v>
      </c>
      <c r="B280" s="22" t="s">
        <v>394</v>
      </c>
      <c r="C280" s="82" t="s">
        <v>400</v>
      </c>
    </row>
    <row r="281" spans="1:3" ht="15">
      <c r="A281">
        <f t="shared" si="12"/>
        <v>223</v>
      </c>
      <c r="B281" s="22" t="s">
        <v>396</v>
      </c>
      <c r="C281" s="82" t="s">
        <v>400</v>
      </c>
    </row>
    <row r="282" spans="1:3" ht="15">
      <c r="A282">
        <f t="shared" si="12"/>
        <v>224</v>
      </c>
      <c r="B282" s="22" t="s">
        <v>397</v>
      </c>
      <c r="C282" s="82" t="s">
        <v>400</v>
      </c>
    </row>
    <row r="283" spans="1:3" ht="15">
      <c r="A283">
        <f t="shared" si="12"/>
        <v>225</v>
      </c>
      <c r="B283" s="22" t="s">
        <v>398</v>
      </c>
      <c r="C283" s="82" t="s">
        <v>400</v>
      </c>
    </row>
    <row r="284" spans="1:3" ht="15">
      <c r="A284">
        <f t="shared" si="12"/>
        <v>226</v>
      </c>
      <c r="B284" s="43" t="s">
        <v>399</v>
      </c>
      <c r="C284" s="96" t="s">
        <v>400</v>
      </c>
    </row>
    <row r="285" spans="1:4" ht="15.75" thickBot="1">
      <c r="A285">
        <f t="shared" si="12"/>
        <v>227</v>
      </c>
      <c r="B285" s="32" t="s">
        <v>834</v>
      </c>
      <c r="C285" s="83" t="s">
        <v>400</v>
      </c>
      <c r="D285" s="85">
        <v>16</v>
      </c>
    </row>
    <row r="286" spans="2:3" ht="15.75" thickTop="1">
      <c r="B286" s="23"/>
      <c r="C286" s="23"/>
    </row>
    <row r="287" ht="15.75">
      <c r="B287" s="81" t="s">
        <v>830</v>
      </c>
    </row>
    <row r="288" spans="1:3" ht="15">
      <c r="A288">
        <f>+A285+1</f>
        <v>228</v>
      </c>
      <c r="B288" s="22" t="s">
        <v>401</v>
      </c>
      <c r="C288" s="82" t="s">
        <v>755</v>
      </c>
    </row>
    <row r="289" spans="1:3" ht="15">
      <c r="A289">
        <f>+A288+1</f>
        <v>229</v>
      </c>
      <c r="B289" s="22" t="s">
        <v>405</v>
      </c>
      <c r="C289" s="82" t="s">
        <v>421</v>
      </c>
    </row>
    <row r="290" spans="1:3" ht="15">
      <c r="A290">
        <f aca="true" t="shared" si="13" ref="A290:A314">+A289+1</f>
        <v>230</v>
      </c>
      <c r="B290" s="22" t="s">
        <v>413</v>
      </c>
      <c r="C290" s="82" t="s">
        <v>421</v>
      </c>
    </row>
    <row r="291" spans="1:3" ht="15">
      <c r="A291">
        <f t="shared" si="13"/>
        <v>231</v>
      </c>
      <c r="B291" s="22" t="s">
        <v>402</v>
      </c>
      <c r="C291" s="82" t="s">
        <v>422</v>
      </c>
    </row>
    <row r="292" spans="1:3" ht="15">
      <c r="A292">
        <f t="shared" si="13"/>
        <v>232</v>
      </c>
      <c r="B292" s="22" t="s">
        <v>403</v>
      </c>
      <c r="C292" s="82" t="s">
        <v>422</v>
      </c>
    </row>
    <row r="293" spans="1:3" ht="15">
      <c r="A293">
        <f t="shared" si="13"/>
        <v>233</v>
      </c>
      <c r="B293" s="22" t="s">
        <v>404</v>
      </c>
      <c r="C293" s="82" t="s">
        <v>422</v>
      </c>
    </row>
    <row r="294" spans="1:3" ht="15">
      <c r="A294">
        <f t="shared" si="13"/>
        <v>234</v>
      </c>
      <c r="B294" s="22" t="s">
        <v>409</v>
      </c>
      <c r="C294" s="82" t="s">
        <v>422</v>
      </c>
    </row>
    <row r="295" spans="1:3" ht="15">
      <c r="A295">
        <f t="shared" si="13"/>
        <v>235</v>
      </c>
      <c r="B295" s="22" t="s">
        <v>406</v>
      </c>
      <c r="C295" s="82" t="s">
        <v>422</v>
      </c>
    </row>
    <row r="296" spans="1:3" ht="15">
      <c r="A296">
        <f t="shared" si="13"/>
        <v>236</v>
      </c>
      <c r="B296" s="22" t="s">
        <v>407</v>
      </c>
      <c r="C296" s="82" t="s">
        <v>422</v>
      </c>
    </row>
    <row r="297" spans="1:3" ht="15">
      <c r="A297">
        <f t="shared" si="13"/>
        <v>237</v>
      </c>
      <c r="B297" s="22" t="s">
        <v>408</v>
      </c>
      <c r="C297" s="82" t="s">
        <v>422</v>
      </c>
    </row>
    <row r="298" spans="1:3" ht="15">
      <c r="A298">
        <f t="shared" si="13"/>
        <v>238</v>
      </c>
      <c r="B298" s="22" t="s">
        <v>410</v>
      </c>
      <c r="C298" s="82" t="s">
        <v>422</v>
      </c>
    </row>
    <row r="299" spans="1:3" ht="15">
      <c r="A299">
        <f t="shared" si="13"/>
        <v>239</v>
      </c>
      <c r="B299" s="22" t="s">
        <v>411</v>
      </c>
      <c r="C299" s="82" t="s">
        <v>422</v>
      </c>
    </row>
    <row r="300" spans="1:3" ht="15">
      <c r="A300">
        <f t="shared" si="13"/>
        <v>240</v>
      </c>
      <c r="B300" s="22" t="s">
        <v>412</v>
      </c>
      <c r="C300" s="82" t="s">
        <v>422</v>
      </c>
    </row>
    <row r="301" spans="1:3" ht="15">
      <c r="A301">
        <f t="shared" si="13"/>
        <v>241</v>
      </c>
      <c r="B301" s="22" t="s">
        <v>414</v>
      </c>
      <c r="C301" s="82" t="s">
        <v>422</v>
      </c>
    </row>
    <row r="302" spans="1:3" ht="15">
      <c r="A302">
        <f t="shared" si="13"/>
        <v>242</v>
      </c>
      <c r="B302" s="22" t="s">
        <v>415</v>
      </c>
      <c r="C302" s="82" t="s">
        <v>422</v>
      </c>
    </row>
    <row r="303" spans="1:3" ht="15">
      <c r="A303">
        <f t="shared" si="13"/>
        <v>243</v>
      </c>
      <c r="B303" s="22" t="s">
        <v>416</v>
      </c>
      <c r="C303" s="82" t="s">
        <v>422</v>
      </c>
    </row>
    <row r="304" spans="1:3" ht="15">
      <c r="A304">
        <f t="shared" si="13"/>
        <v>244</v>
      </c>
      <c r="B304" s="22" t="s">
        <v>417</v>
      </c>
      <c r="C304" s="82" t="s">
        <v>422</v>
      </c>
    </row>
    <row r="305" spans="1:3" ht="15">
      <c r="A305">
        <f t="shared" si="13"/>
        <v>245</v>
      </c>
      <c r="B305" s="22" t="s">
        <v>418</v>
      </c>
      <c r="C305" s="82" t="s">
        <v>422</v>
      </c>
    </row>
    <row r="306" spans="1:3" ht="15">
      <c r="A306">
        <f t="shared" si="13"/>
        <v>246</v>
      </c>
      <c r="B306" s="43" t="s">
        <v>419</v>
      </c>
      <c r="C306" s="96" t="s">
        <v>422</v>
      </c>
    </row>
    <row r="307" spans="1:3" ht="15">
      <c r="A307">
        <f t="shared" si="13"/>
        <v>247</v>
      </c>
      <c r="B307" s="23" t="s">
        <v>842</v>
      </c>
      <c r="C307" s="96" t="s">
        <v>422</v>
      </c>
    </row>
    <row r="308" spans="1:3" ht="15">
      <c r="A308">
        <f t="shared" si="13"/>
        <v>248</v>
      </c>
      <c r="B308" t="s">
        <v>835</v>
      </c>
      <c r="C308" s="82" t="s">
        <v>89</v>
      </c>
    </row>
    <row r="309" spans="1:3" ht="15">
      <c r="A309">
        <f t="shared" si="13"/>
        <v>249</v>
      </c>
      <c r="B309" t="s">
        <v>836</v>
      </c>
      <c r="C309" s="82" t="s">
        <v>89</v>
      </c>
    </row>
    <row r="310" spans="1:3" ht="15">
      <c r="A310">
        <f t="shared" si="13"/>
        <v>250</v>
      </c>
      <c r="B310" t="s">
        <v>837</v>
      </c>
      <c r="C310" s="82" t="s">
        <v>89</v>
      </c>
    </row>
    <row r="311" spans="1:3" ht="15">
      <c r="A311">
        <f t="shared" si="13"/>
        <v>251</v>
      </c>
      <c r="B311" t="s">
        <v>838</v>
      </c>
      <c r="C311" s="82" t="s">
        <v>89</v>
      </c>
    </row>
    <row r="312" spans="1:3" ht="15">
      <c r="A312">
        <f t="shared" si="13"/>
        <v>252</v>
      </c>
      <c r="B312" t="s">
        <v>839</v>
      </c>
      <c r="C312" s="82" t="s">
        <v>89</v>
      </c>
    </row>
    <row r="313" spans="1:3" ht="15">
      <c r="A313">
        <f t="shared" si="13"/>
        <v>253</v>
      </c>
      <c r="B313" t="s">
        <v>840</v>
      </c>
      <c r="C313" s="82" t="s">
        <v>89</v>
      </c>
    </row>
    <row r="314" spans="1:4" ht="15.75" thickBot="1">
      <c r="A314">
        <f t="shared" si="13"/>
        <v>254</v>
      </c>
      <c r="B314" s="32" t="s">
        <v>841</v>
      </c>
      <c r="C314" s="83" t="s">
        <v>89</v>
      </c>
      <c r="D314" s="85">
        <v>27</v>
      </c>
    </row>
    <row r="315" ht="15.75" thickTop="1"/>
    <row r="316" ht="15">
      <c r="B316" s="9" t="s">
        <v>857</v>
      </c>
    </row>
    <row r="317" spans="1:3" ht="15">
      <c r="A317">
        <f>+A314+1</f>
        <v>255</v>
      </c>
      <c r="B317" s="22" t="s">
        <v>244</v>
      </c>
      <c r="C317" s="23" t="s">
        <v>74</v>
      </c>
    </row>
    <row r="318" spans="1:3" ht="15">
      <c r="A318">
        <f>+A317+1</f>
        <v>256</v>
      </c>
      <c r="B318" s="22" t="s">
        <v>427</v>
      </c>
      <c r="C318" s="82" t="s">
        <v>421</v>
      </c>
    </row>
    <row r="319" spans="1:3" ht="15">
      <c r="A319">
        <f aca="true" t="shared" si="14" ref="A319:A340">+A318+1</f>
        <v>257</v>
      </c>
      <c r="B319" s="22" t="s">
        <v>423</v>
      </c>
      <c r="C319" s="82" t="s">
        <v>422</v>
      </c>
    </row>
    <row r="320" spans="1:3" ht="15">
      <c r="A320">
        <f t="shared" si="14"/>
        <v>258</v>
      </c>
      <c r="B320" s="22" t="s">
        <v>424</v>
      </c>
      <c r="C320" s="82" t="s">
        <v>422</v>
      </c>
    </row>
    <row r="321" spans="1:3" ht="15">
      <c r="A321">
        <f t="shared" si="14"/>
        <v>259</v>
      </c>
      <c r="B321" s="22" t="s">
        <v>425</v>
      </c>
      <c r="C321" s="82" t="s">
        <v>422</v>
      </c>
    </row>
    <row r="322" spans="1:3" ht="15">
      <c r="A322">
        <f t="shared" si="14"/>
        <v>260</v>
      </c>
      <c r="B322" s="22" t="s">
        <v>426</v>
      </c>
      <c r="C322" s="82" t="s">
        <v>422</v>
      </c>
    </row>
    <row r="323" spans="1:3" ht="15">
      <c r="A323">
        <f t="shared" si="14"/>
        <v>261</v>
      </c>
      <c r="B323" s="22" t="s">
        <v>428</v>
      </c>
      <c r="C323" s="82" t="s">
        <v>422</v>
      </c>
    </row>
    <row r="324" spans="1:3" ht="15">
      <c r="A324">
        <f t="shared" si="14"/>
        <v>262</v>
      </c>
      <c r="B324" s="22" t="s">
        <v>429</v>
      </c>
      <c r="C324" s="82" t="s">
        <v>422</v>
      </c>
    </row>
    <row r="325" spans="1:3" ht="15">
      <c r="A325">
        <f t="shared" si="14"/>
        <v>263</v>
      </c>
      <c r="B325" s="22" t="s">
        <v>430</v>
      </c>
      <c r="C325" s="82" t="s">
        <v>422</v>
      </c>
    </row>
    <row r="326" spans="1:3" ht="15">
      <c r="A326">
        <f t="shared" si="14"/>
        <v>264</v>
      </c>
      <c r="B326" s="22" t="s">
        <v>431</v>
      </c>
      <c r="C326" s="82" t="s">
        <v>422</v>
      </c>
    </row>
    <row r="327" spans="1:3" ht="15">
      <c r="A327">
        <f t="shared" si="14"/>
        <v>265</v>
      </c>
      <c r="B327" t="s">
        <v>843</v>
      </c>
      <c r="C327" s="82" t="s">
        <v>422</v>
      </c>
    </row>
    <row r="328" spans="1:3" ht="15">
      <c r="A328">
        <f t="shared" si="14"/>
        <v>266</v>
      </c>
      <c r="B328" t="s">
        <v>844</v>
      </c>
      <c r="C328" s="82" t="s">
        <v>422</v>
      </c>
    </row>
    <row r="329" spans="1:3" ht="15">
      <c r="A329">
        <f t="shared" si="14"/>
        <v>267</v>
      </c>
      <c r="B329" t="s">
        <v>845</v>
      </c>
      <c r="C329" s="82" t="s">
        <v>422</v>
      </c>
    </row>
    <row r="330" spans="1:3" ht="15">
      <c r="A330">
        <f t="shared" si="14"/>
        <v>268</v>
      </c>
      <c r="B330" s="23" t="s">
        <v>846</v>
      </c>
      <c r="C330" s="96" t="s">
        <v>422</v>
      </c>
    </row>
    <row r="331" spans="1:3" ht="15">
      <c r="A331">
        <f t="shared" si="14"/>
        <v>269</v>
      </c>
      <c r="B331" s="22" t="s">
        <v>872</v>
      </c>
      <c r="C331" s="82" t="s">
        <v>871</v>
      </c>
    </row>
    <row r="332" spans="1:3" ht="15">
      <c r="A332">
        <f t="shared" si="14"/>
        <v>270</v>
      </c>
      <c r="B332" t="s">
        <v>851</v>
      </c>
      <c r="C332" s="82" t="s">
        <v>871</v>
      </c>
    </row>
    <row r="333" spans="1:3" ht="15">
      <c r="A333">
        <f t="shared" si="14"/>
        <v>271</v>
      </c>
      <c r="B333" t="s">
        <v>854</v>
      </c>
      <c r="C333" s="82" t="s">
        <v>871</v>
      </c>
    </row>
    <row r="334" spans="1:3" ht="15">
      <c r="A334">
        <f t="shared" si="14"/>
        <v>272</v>
      </c>
      <c r="B334" t="s">
        <v>847</v>
      </c>
      <c r="C334" s="96" t="s">
        <v>869</v>
      </c>
    </row>
    <row r="335" spans="1:3" ht="15">
      <c r="A335">
        <f t="shared" si="14"/>
        <v>273</v>
      </c>
      <c r="B335" t="s">
        <v>848</v>
      </c>
      <c r="C335" s="96" t="s">
        <v>869</v>
      </c>
    </row>
    <row r="336" spans="1:3" ht="15">
      <c r="A336">
        <f t="shared" si="14"/>
        <v>274</v>
      </c>
      <c r="B336" t="s">
        <v>849</v>
      </c>
      <c r="C336" s="96" t="s">
        <v>869</v>
      </c>
    </row>
    <row r="337" spans="1:3" ht="15">
      <c r="A337">
        <f t="shared" si="14"/>
        <v>275</v>
      </c>
      <c r="B337" t="s">
        <v>850</v>
      </c>
      <c r="C337" s="96" t="s">
        <v>869</v>
      </c>
    </row>
    <row r="338" spans="1:3" ht="15">
      <c r="A338">
        <f t="shared" si="14"/>
        <v>276</v>
      </c>
      <c r="B338" t="s">
        <v>852</v>
      </c>
      <c r="C338" s="96" t="s">
        <v>869</v>
      </c>
    </row>
    <row r="339" spans="1:3" ht="15">
      <c r="A339">
        <f t="shared" si="14"/>
        <v>277</v>
      </c>
      <c r="B339" t="s">
        <v>853</v>
      </c>
      <c r="C339" s="96" t="s">
        <v>869</v>
      </c>
    </row>
    <row r="340" spans="1:4" ht="15.75" thickBot="1">
      <c r="A340">
        <f t="shared" si="14"/>
        <v>278</v>
      </c>
      <c r="B340" s="32" t="s">
        <v>855</v>
      </c>
      <c r="C340" s="83" t="s">
        <v>870</v>
      </c>
      <c r="D340" s="85">
        <v>24</v>
      </c>
    </row>
    <row r="341" spans="2:3" ht="15.75" thickTop="1">
      <c r="B341" s="23"/>
      <c r="C341" s="96"/>
    </row>
    <row r="342" spans="2:3" ht="15.75">
      <c r="B342" s="81" t="s">
        <v>859</v>
      </c>
      <c r="C342" s="96"/>
    </row>
    <row r="343" spans="1:4" ht="15.75" thickBot="1">
      <c r="A343">
        <f>+A340+1</f>
        <v>279</v>
      </c>
      <c r="B343" s="32" t="s">
        <v>856</v>
      </c>
      <c r="C343" s="80" t="s">
        <v>369</v>
      </c>
      <c r="D343" s="85">
        <v>1</v>
      </c>
    </row>
    <row r="344" spans="2:3" ht="15.75" thickTop="1">
      <c r="B344" s="23"/>
      <c r="C344" s="96"/>
    </row>
    <row r="345" ht="15.75">
      <c r="B345" s="81" t="s">
        <v>860</v>
      </c>
    </row>
    <row r="346" spans="1:4" ht="15.75" thickBot="1">
      <c r="A346">
        <f>+A343+1</f>
        <v>280</v>
      </c>
      <c r="B346" s="32" t="s">
        <v>861</v>
      </c>
      <c r="C346" s="83" t="s">
        <v>871</v>
      </c>
      <c r="D346" s="85">
        <v>1</v>
      </c>
    </row>
    <row r="347" spans="2:3" ht="15.75" thickTop="1">
      <c r="B347" s="23"/>
      <c r="C347" s="96"/>
    </row>
    <row r="348" ht="15">
      <c r="B348" s="9" t="s">
        <v>756</v>
      </c>
    </row>
    <row r="349" spans="1:3" ht="15">
      <c r="A349">
        <f>+A346+1</f>
        <v>281</v>
      </c>
      <c r="B349" t="s">
        <v>247</v>
      </c>
      <c r="C349" s="27" t="s">
        <v>145</v>
      </c>
    </row>
    <row r="350" spans="1:3" ht="15">
      <c r="A350">
        <f>+A349+1</f>
        <v>282</v>
      </c>
      <c r="B350" t="s">
        <v>246</v>
      </c>
      <c r="C350" t="s">
        <v>166</v>
      </c>
    </row>
    <row r="351" spans="1:3" ht="15">
      <c r="A351">
        <f>+A350+1</f>
        <v>283</v>
      </c>
      <c r="B351" t="s">
        <v>248</v>
      </c>
      <c r="C351" t="s">
        <v>166</v>
      </c>
    </row>
    <row r="352" spans="1:3" ht="15">
      <c r="A352">
        <f>+A351+1</f>
        <v>284</v>
      </c>
      <c r="B352" t="s">
        <v>249</v>
      </c>
      <c r="C352" t="s">
        <v>166</v>
      </c>
    </row>
    <row r="353" spans="1:4" ht="15.75" thickBot="1">
      <c r="A353">
        <f>+A352+1</f>
        <v>285</v>
      </c>
      <c r="B353" s="32" t="s">
        <v>251</v>
      </c>
      <c r="C353" s="32" t="s">
        <v>166</v>
      </c>
      <c r="D353" s="85">
        <f>180-176+1</f>
        <v>5</v>
      </c>
    </row>
    <row r="354" spans="2:3" ht="15.75" thickTop="1">
      <c r="B354" s="23"/>
      <c r="C354" s="23"/>
    </row>
    <row r="355" spans="2:3" ht="15.75">
      <c r="B355" s="81" t="s">
        <v>757</v>
      </c>
      <c r="C355" s="23"/>
    </row>
    <row r="356" spans="1:4" ht="15.75" thickBot="1">
      <c r="A356">
        <f>+A353+1</f>
        <v>286</v>
      </c>
      <c r="B356" s="80" t="s">
        <v>370</v>
      </c>
      <c r="C356" s="80" t="s">
        <v>369</v>
      </c>
      <c r="D356" s="85">
        <v>1</v>
      </c>
    </row>
    <row r="357" spans="2:3" ht="15.75" thickTop="1">
      <c r="B357" s="23"/>
      <c r="C357" s="23"/>
    </row>
    <row r="358" spans="2:3" ht="15.75">
      <c r="B358" s="81" t="s">
        <v>862</v>
      </c>
      <c r="C358" s="23"/>
    </row>
    <row r="359" spans="1:3" ht="15">
      <c r="A359">
        <f>+A356+1</f>
        <v>287</v>
      </c>
      <c r="B359" t="s">
        <v>863</v>
      </c>
      <c r="C359" s="43" t="s">
        <v>369</v>
      </c>
    </row>
    <row r="360" spans="1:4" ht="15.75" thickBot="1">
      <c r="A360">
        <f>+A359+1</f>
        <v>288</v>
      </c>
      <c r="B360" s="32" t="s">
        <v>864</v>
      </c>
      <c r="C360" s="80" t="s">
        <v>369</v>
      </c>
      <c r="D360" s="85">
        <v>2</v>
      </c>
    </row>
    <row r="361" spans="2:3" ht="15.75" thickTop="1">
      <c r="B361" s="23"/>
      <c r="C361" s="23"/>
    </row>
    <row r="362" spans="2:3" ht="15.75">
      <c r="B362" s="81" t="s">
        <v>873</v>
      </c>
      <c r="C362" s="23"/>
    </row>
    <row r="363" spans="1:3" ht="15">
      <c r="A363">
        <f>+A360+1</f>
        <v>289</v>
      </c>
      <c r="B363" s="23" t="s">
        <v>867</v>
      </c>
      <c r="C363" s="82" t="s">
        <v>421</v>
      </c>
    </row>
    <row r="364" spans="1:3" ht="15">
      <c r="A364">
        <f>+A363+1</f>
        <v>290</v>
      </c>
      <c r="B364" t="s">
        <v>865</v>
      </c>
      <c r="C364" s="82" t="s">
        <v>874</v>
      </c>
    </row>
    <row r="365" spans="1:4" ht="15.75" thickBot="1">
      <c r="A365">
        <f>+A364+1</f>
        <v>291</v>
      </c>
      <c r="B365" s="32" t="s">
        <v>866</v>
      </c>
      <c r="C365" s="80" t="s">
        <v>21</v>
      </c>
      <c r="D365" s="85">
        <v>3</v>
      </c>
    </row>
    <row r="366" spans="1:4" ht="15.75" thickTop="1">
      <c r="A366" s="22" t="s">
        <v>40</v>
      </c>
      <c r="C366" s="101" t="s">
        <v>875</v>
      </c>
      <c r="D366" s="102">
        <f>SUM(D217:D365)</f>
        <v>127</v>
      </c>
    </row>
    <row r="367" spans="2:4" ht="15">
      <c r="B367" s="23"/>
      <c r="C367" s="43" t="s">
        <v>877</v>
      </c>
      <c r="D367" s="85">
        <f>+D208+D366</f>
        <v>291</v>
      </c>
    </row>
    <row r="369" spans="1:2" ht="15.75">
      <c r="A369" s="108" t="s">
        <v>465</v>
      </c>
      <c r="B369" s="92"/>
    </row>
    <row r="370" ht="15.75">
      <c r="B370" s="55"/>
    </row>
    <row r="371" spans="1:3" ht="15">
      <c r="A371">
        <f>+A365+1</f>
        <v>292</v>
      </c>
      <c r="B371" t="s">
        <v>464</v>
      </c>
      <c r="C371" s="22" t="s">
        <v>997</v>
      </c>
    </row>
    <row r="372" spans="1:3" ht="15">
      <c r="A372">
        <f>+A371+1</f>
        <v>293</v>
      </c>
      <c r="B372" s="22" t="s">
        <v>887</v>
      </c>
      <c r="C372" s="43" t="s">
        <v>1015</v>
      </c>
    </row>
    <row r="373" spans="1:4" s="1" customFormat="1" ht="15">
      <c r="A373">
        <f aca="true" t="shared" si="15" ref="A373:A393">+A372+1</f>
        <v>294</v>
      </c>
      <c r="B373" t="s">
        <v>463</v>
      </c>
      <c r="C373" s="43" t="s">
        <v>1016</v>
      </c>
      <c r="D373" s="85"/>
    </row>
    <row r="374" spans="1:3" ht="15">
      <c r="A374">
        <f t="shared" si="15"/>
        <v>295</v>
      </c>
      <c r="B374" t="s">
        <v>457</v>
      </c>
      <c r="C374" s="22" t="s">
        <v>999</v>
      </c>
    </row>
    <row r="375" spans="1:3" ht="15">
      <c r="A375">
        <f t="shared" si="15"/>
        <v>296</v>
      </c>
      <c r="B375" s="23" t="s">
        <v>462</v>
      </c>
      <c r="C375" s="43" t="s">
        <v>998</v>
      </c>
    </row>
    <row r="376" spans="1:3" ht="15">
      <c r="A376">
        <f t="shared" si="15"/>
        <v>297</v>
      </c>
      <c r="B376" s="22" t="s">
        <v>884</v>
      </c>
      <c r="C376" s="43" t="s">
        <v>1000</v>
      </c>
    </row>
    <row r="377" spans="1:3" ht="15">
      <c r="A377">
        <f t="shared" si="15"/>
        <v>298</v>
      </c>
      <c r="B377" s="22" t="s">
        <v>879</v>
      </c>
      <c r="C377" s="43" t="s">
        <v>1001</v>
      </c>
    </row>
    <row r="378" spans="1:3" ht="15">
      <c r="A378">
        <f t="shared" si="15"/>
        <v>299</v>
      </c>
      <c r="B378" s="43" t="s">
        <v>888</v>
      </c>
      <c r="C378" s="43" t="s">
        <v>1020</v>
      </c>
    </row>
    <row r="379" spans="1:3" ht="15">
      <c r="A379">
        <f t="shared" si="15"/>
        <v>300</v>
      </c>
      <c r="B379" s="22" t="s">
        <v>885</v>
      </c>
      <c r="C379" s="43" t="s">
        <v>1002</v>
      </c>
    </row>
    <row r="380" spans="1:3" ht="15">
      <c r="A380">
        <f t="shared" si="15"/>
        <v>301</v>
      </c>
      <c r="B380" t="s">
        <v>460</v>
      </c>
      <c r="C380" s="43" t="s">
        <v>1003</v>
      </c>
    </row>
    <row r="381" spans="1:3" ht="15">
      <c r="A381">
        <f t="shared" si="15"/>
        <v>302</v>
      </c>
      <c r="B381" s="22" t="s">
        <v>881</v>
      </c>
      <c r="C381" s="43" t="s">
        <v>1004</v>
      </c>
    </row>
    <row r="382" spans="1:4" ht="15">
      <c r="A382">
        <f t="shared" si="15"/>
        <v>303</v>
      </c>
      <c r="B382" s="22" t="s">
        <v>878</v>
      </c>
      <c r="C382" s="22" t="s">
        <v>1005</v>
      </c>
      <c r="D382" s="104"/>
    </row>
    <row r="383" spans="1:3" ht="15">
      <c r="A383">
        <f t="shared" si="15"/>
        <v>304</v>
      </c>
      <c r="B383" s="22" t="s">
        <v>886</v>
      </c>
      <c r="C383" s="43" t="s">
        <v>1006</v>
      </c>
    </row>
    <row r="384" spans="1:4" ht="15">
      <c r="A384">
        <f t="shared" si="15"/>
        <v>305</v>
      </c>
      <c r="B384" t="s">
        <v>461</v>
      </c>
      <c r="C384" s="22" t="s">
        <v>1007</v>
      </c>
      <c r="D384" s="85" t="s">
        <v>40</v>
      </c>
    </row>
    <row r="385" spans="1:3" ht="15">
      <c r="A385">
        <f t="shared" si="15"/>
        <v>306</v>
      </c>
      <c r="B385" s="22" t="s">
        <v>880</v>
      </c>
      <c r="C385" s="43" t="s">
        <v>1008</v>
      </c>
    </row>
    <row r="386" spans="1:3" ht="15">
      <c r="A386">
        <f t="shared" si="15"/>
        <v>307</v>
      </c>
      <c r="B386" s="22" t="s">
        <v>1009</v>
      </c>
      <c r="C386" s="43" t="s">
        <v>1010</v>
      </c>
    </row>
    <row r="387" spans="1:3" ht="15">
      <c r="A387">
        <f t="shared" si="15"/>
        <v>308</v>
      </c>
      <c r="B387" t="s">
        <v>459</v>
      </c>
      <c r="C387" s="22" t="s">
        <v>1011</v>
      </c>
    </row>
    <row r="388" spans="1:3" ht="15">
      <c r="A388">
        <f t="shared" si="15"/>
        <v>309</v>
      </c>
      <c r="B388" s="22" t="s">
        <v>882</v>
      </c>
      <c r="C388" s="43" t="s">
        <v>1012</v>
      </c>
    </row>
    <row r="389" spans="1:3" ht="15">
      <c r="A389">
        <f t="shared" si="15"/>
        <v>310</v>
      </c>
      <c r="B389" t="s">
        <v>454</v>
      </c>
      <c r="C389" s="22" t="s">
        <v>1013</v>
      </c>
    </row>
    <row r="390" spans="1:3" ht="15">
      <c r="A390">
        <f t="shared" si="15"/>
        <v>311</v>
      </c>
      <c r="B390" s="22" t="s">
        <v>883</v>
      </c>
      <c r="C390" s="110" t="s">
        <v>1017</v>
      </c>
    </row>
    <row r="391" spans="1:3" ht="15">
      <c r="A391">
        <f t="shared" si="15"/>
        <v>312</v>
      </c>
      <c r="B391" t="s">
        <v>455</v>
      </c>
      <c r="C391" s="22" t="s">
        <v>1014</v>
      </c>
    </row>
    <row r="392" spans="1:3" ht="15">
      <c r="A392">
        <f t="shared" si="15"/>
        <v>313</v>
      </c>
      <c r="B392" t="s">
        <v>456</v>
      </c>
      <c r="C392" s="22" t="s">
        <v>1019</v>
      </c>
    </row>
    <row r="393" spans="1:4" ht="15.75" thickBot="1">
      <c r="A393">
        <f t="shared" si="15"/>
        <v>314</v>
      </c>
      <c r="B393" s="32" t="s">
        <v>458</v>
      </c>
      <c r="C393" s="80" t="s">
        <v>1018</v>
      </c>
      <c r="D393" s="85">
        <v>23</v>
      </c>
    </row>
    <row r="394" ht="15.75" thickTop="1"/>
    <row r="395" spans="1:3" ht="15">
      <c r="A395" s="22">
        <f>+A393+1</f>
        <v>315</v>
      </c>
      <c r="B395" t="s">
        <v>889</v>
      </c>
      <c r="C395" s="105" t="s">
        <v>941</v>
      </c>
    </row>
    <row r="396" spans="1:3" ht="15">
      <c r="A396" s="22">
        <f>+A395+1</f>
        <v>316</v>
      </c>
      <c r="B396" t="s">
        <v>933</v>
      </c>
      <c r="C396" s="105" t="s">
        <v>961</v>
      </c>
    </row>
    <row r="397" spans="1:3" ht="15">
      <c r="A397" s="22">
        <f aca="true" t="shared" si="16" ref="A397:A420">+A396+1</f>
        <v>317</v>
      </c>
      <c r="B397" t="s">
        <v>934</v>
      </c>
      <c r="C397" s="105" t="s">
        <v>962</v>
      </c>
    </row>
    <row r="398" spans="1:3" ht="15">
      <c r="A398" s="22">
        <f t="shared" si="16"/>
        <v>318</v>
      </c>
      <c r="B398" t="s">
        <v>935</v>
      </c>
      <c r="C398" s="105" t="s">
        <v>963</v>
      </c>
    </row>
    <row r="399" spans="1:3" ht="15">
      <c r="A399" s="22">
        <f t="shared" si="16"/>
        <v>319</v>
      </c>
      <c r="B399" t="s">
        <v>890</v>
      </c>
      <c r="C399" s="105" t="s">
        <v>942</v>
      </c>
    </row>
    <row r="400" spans="1:3" ht="15">
      <c r="A400" s="22">
        <f t="shared" si="16"/>
        <v>320</v>
      </c>
      <c r="B400" t="s">
        <v>891</v>
      </c>
      <c r="C400" s="105" t="s">
        <v>943</v>
      </c>
    </row>
    <row r="401" spans="1:3" ht="15">
      <c r="A401" s="22">
        <f t="shared" si="16"/>
        <v>321</v>
      </c>
      <c r="B401" t="s">
        <v>892</v>
      </c>
      <c r="C401" s="105" t="s">
        <v>944</v>
      </c>
    </row>
    <row r="402" spans="1:3" ht="15">
      <c r="A402" s="22">
        <f t="shared" si="16"/>
        <v>322</v>
      </c>
      <c r="B402" t="s">
        <v>893</v>
      </c>
      <c r="C402" s="105" t="s">
        <v>945</v>
      </c>
    </row>
    <row r="403" spans="1:3" ht="15">
      <c r="A403" s="22">
        <f t="shared" si="16"/>
        <v>323</v>
      </c>
      <c r="B403" t="s">
        <v>936</v>
      </c>
      <c r="C403" s="105" t="s">
        <v>964</v>
      </c>
    </row>
    <row r="404" spans="1:3" ht="15">
      <c r="A404" s="22">
        <f t="shared" si="16"/>
        <v>324</v>
      </c>
      <c r="B404" t="s">
        <v>894</v>
      </c>
      <c r="C404" s="105" t="s">
        <v>946</v>
      </c>
    </row>
    <row r="405" spans="1:3" ht="15">
      <c r="A405" s="22">
        <f t="shared" si="16"/>
        <v>325</v>
      </c>
      <c r="B405" t="s">
        <v>895</v>
      </c>
      <c r="C405" s="105" t="s">
        <v>947</v>
      </c>
    </row>
    <row r="406" spans="1:3" ht="15">
      <c r="A406" s="22">
        <f t="shared" si="16"/>
        <v>326</v>
      </c>
      <c r="B406" t="s">
        <v>896</v>
      </c>
      <c r="C406" s="105" t="s">
        <v>948</v>
      </c>
    </row>
    <row r="407" spans="1:3" ht="15">
      <c r="A407" s="22">
        <f t="shared" si="16"/>
        <v>327</v>
      </c>
      <c r="B407" t="s">
        <v>897</v>
      </c>
      <c r="C407" s="105" t="s">
        <v>949</v>
      </c>
    </row>
    <row r="408" spans="1:3" ht="15">
      <c r="A408" s="22">
        <f t="shared" si="16"/>
        <v>328</v>
      </c>
      <c r="B408" t="s">
        <v>898</v>
      </c>
      <c r="C408" s="105" t="s">
        <v>950</v>
      </c>
    </row>
    <row r="409" spans="1:3" ht="15">
      <c r="A409" s="22">
        <f t="shared" si="16"/>
        <v>329</v>
      </c>
      <c r="B409" t="s">
        <v>899</v>
      </c>
      <c r="C409" s="105" t="s">
        <v>951</v>
      </c>
    </row>
    <row r="410" spans="1:3" ht="15">
      <c r="A410" s="22">
        <f t="shared" si="16"/>
        <v>330</v>
      </c>
      <c r="B410" t="s">
        <v>900</v>
      </c>
      <c r="C410" s="105" t="s">
        <v>952</v>
      </c>
    </row>
    <row r="411" spans="1:3" ht="15">
      <c r="A411" s="22">
        <f t="shared" si="16"/>
        <v>331</v>
      </c>
      <c r="B411" t="s">
        <v>901</v>
      </c>
      <c r="C411" s="105" t="s">
        <v>953</v>
      </c>
    </row>
    <row r="412" spans="1:3" ht="15">
      <c r="A412" s="22">
        <f t="shared" si="16"/>
        <v>332</v>
      </c>
      <c r="B412" t="s">
        <v>902</v>
      </c>
      <c r="C412" s="105" t="s">
        <v>954</v>
      </c>
    </row>
    <row r="413" spans="1:3" ht="15">
      <c r="A413" s="22">
        <f t="shared" si="16"/>
        <v>333</v>
      </c>
      <c r="B413" t="s">
        <v>903</v>
      </c>
      <c r="C413" s="105" t="s">
        <v>955</v>
      </c>
    </row>
    <row r="414" spans="1:3" ht="15">
      <c r="A414" s="22">
        <f t="shared" si="16"/>
        <v>334</v>
      </c>
      <c r="B414" t="s">
        <v>904</v>
      </c>
      <c r="C414" s="105" t="s">
        <v>956</v>
      </c>
    </row>
    <row r="415" spans="1:3" ht="15">
      <c r="A415" s="22">
        <f t="shared" si="16"/>
        <v>335</v>
      </c>
      <c r="B415" t="s">
        <v>905</v>
      </c>
      <c r="C415" s="105" t="s">
        <v>957</v>
      </c>
    </row>
    <row r="416" spans="1:3" ht="15">
      <c r="A416" s="22">
        <f t="shared" si="16"/>
        <v>336</v>
      </c>
      <c r="B416" t="s">
        <v>937</v>
      </c>
      <c r="C416" s="105" t="s">
        <v>965</v>
      </c>
    </row>
    <row r="417" spans="1:3" ht="15">
      <c r="A417" s="22">
        <f t="shared" si="16"/>
        <v>337</v>
      </c>
      <c r="B417" t="s">
        <v>906</v>
      </c>
      <c r="C417" s="105" t="s">
        <v>958</v>
      </c>
    </row>
    <row r="418" spans="1:3" ht="15">
      <c r="A418" s="22">
        <f t="shared" si="16"/>
        <v>338</v>
      </c>
      <c r="B418" t="s">
        <v>938</v>
      </c>
      <c r="C418" s="105" t="s">
        <v>966</v>
      </c>
    </row>
    <row r="419" spans="1:3" ht="15">
      <c r="A419" s="22">
        <f t="shared" si="16"/>
        <v>339</v>
      </c>
      <c r="B419" t="s">
        <v>907</v>
      </c>
      <c r="C419" s="105" t="s">
        <v>959</v>
      </c>
    </row>
    <row r="420" spans="1:4" ht="15.75" thickBot="1">
      <c r="A420" s="22">
        <f t="shared" si="16"/>
        <v>340</v>
      </c>
      <c r="B420" s="32" t="s">
        <v>908</v>
      </c>
      <c r="C420" s="106" t="s">
        <v>960</v>
      </c>
      <c r="D420" s="85">
        <v>26</v>
      </c>
    </row>
    <row r="421" spans="1:3" ht="15.75" thickTop="1">
      <c r="A421" s="22"/>
      <c r="C421" s="105"/>
    </row>
    <row r="422" spans="1:3" ht="15">
      <c r="A422" s="22">
        <f>+A420+1</f>
        <v>341</v>
      </c>
      <c r="B422" t="s">
        <v>919</v>
      </c>
      <c r="C422" s="105" t="s">
        <v>967</v>
      </c>
    </row>
    <row r="423" spans="1:3" ht="15">
      <c r="A423" s="22">
        <f>+A422+1</f>
        <v>342</v>
      </c>
      <c r="B423" t="s">
        <v>920</v>
      </c>
      <c r="C423" s="105" t="s">
        <v>968</v>
      </c>
    </row>
    <row r="424" spans="1:3" ht="15">
      <c r="A424" s="22">
        <f aca="true" t="shared" si="17" ref="A424:A447">+A423+1</f>
        <v>343</v>
      </c>
      <c r="B424" t="s">
        <v>921</v>
      </c>
      <c r="C424" s="105" t="s">
        <v>969</v>
      </c>
    </row>
    <row r="425" spans="1:3" ht="15">
      <c r="A425" s="22">
        <f t="shared" si="17"/>
        <v>344</v>
      </c>
      <c r="B425" t="s">
        <v>922</v>
      </c>
      <c r="C425" s="105" t="s">
        <v>970</v>
      </c>
    </row>
    <row r="426" spans="1:3" ht="15">
      <c r="A426" s="22">
        <f t="shared" si="17"/>
        <v>345</v>
      </c>
      <c r="B426" t="s">
        <v>909</v>
      </c>
      <c r="C426" s="105" t="s">
        <v>971</v>
      </c>
    </row>
    <row r="427" spans="1:3" ht="15">
      <c r="A427" s="22">
        <f t="shared" si="17"/>
        <v>346</v>
      </c>
      <c r="B427" t="s">
        <v>923</v>
      </c>
      <c r="C427" s="105" t="s">
        <v>972</v>
      </c>
    </row>
    <row r="428" spans="1:3" ht="15">
      <c r="A428" s="22">
        <f t="shared" si="17"/>
        <v>347</v>
      </c>
      <c r="B428" t="s">
        <v>910</v>
      </c>
      <c r="C428" s="105" t="s">
        <v>973</v>
      </c>
    </row>
    <row r="429" spans="1:3" ht="15">
      <c r="A429" s="22">
        <f t="shared" si="17"/>
        <v>348</v>
      </c>
      <c r="B429" t="s">
        <v>924</v>
      </c>
      <c r="C429" s="105" t="s">
        <v>974</v>
      </c>
    </row>
    <row r="430" spans="1:3" ht="15">
      <c r="A430" s="22">
        <f t="shared" si="17"/>
        <v>349</v>
      </c>
      <c r="B430" t="s">
        <v>925</v>
      </c>
      <c r="C430" s="105" t="s">
        <v>975</v>
      </c>
    </row>
    <row r="431" spans="1:3" ht="15">
      <c r="A431" s="22">
        <f t="shared" si="17"/>
        <v>350</v>
      </c>
      <c r="B431" t="s">
        <v>911</v>
      </c>
      <c r="C431" s="105" t="s">
        <v>976</v>
      </c>
    </row>
    <row r="432" spans="1:3" ht="15">
      <c r="A432" s="22">
        <f t="shared" si="17"/>
        <v>351</v>
      </c>
      <c r="B432" t="s">
        <v>912</v>
      </c>
      <c r="C432" s="105" t="s">
        <v>977</v>
      </c>
    </row>
    <row r="433" spans="1:3" ht="15">
      <c r="A433" s="22">
        <f t="shared" si="17"/>
        <v>352</v>
      </c>
      <c r="B433" t="s">
        <v>913</v>
      </c>
      <c r="C433" s="105" t="s">
        <v>978</v>
      </c>
    </row>
    <row r="434" spans="1:3" ht="15">
      <c r="A434" s="22">
        <f t="shared" si="17"/>
        <v>353</v>
      </c>
      <c r="B434" t="s">
        <v>914</v>
      </c>
      <c r="C434" s="105" t="s">
        <v>979</v>
      </c>
    </row>
    <row r="435" spans="1:3" ht="15">
      <c r="A435" s="22">
        <f t="shared" si="17"/>
        <v>354</v>
      </c>
      <c r="B435" t="s">
        <v>915</v>
      </c>
      <c r="C435" s="105" t="s">
        <v>980</v>
      </c>
    </row>
    <row r="436" spans="1:3" ht="15">
      <c r="A436" s="22">
        <f t="shared" si="17"/>
        <v>355</v>
      </c>
      <c r="B436" t="s">
        <v>940</v>
      </c>
      <c r="C436" s="105" t="s">
        <v>981</v>
      </c>
    </row>
    <row r="437" spans="1:3" ht="15">
      <c r="A437" s="22">
        <f t="shared" si="17"/>
        <v>356</v>
      </c>
      <c r="B437" t="s">
        <v>916</v>
      </c>
      <c r="C437" s="105" t="s">
        <v>982</v>
      </c>
    </row>
    <row r="438" spans="1:3" ht="15">
      <c r="A438" s="22">
        <f t="shared" si="17"/>
        <v>357</v>
      </c>
      <c r="B438" t="s">
        <v>917</v>
      </c>
      <c r="C438" s="105" t="s">
        <v>983</v>
      </c>
    </row>
    <row r="439" spans="1:3" ht="15">
      <c r="A439" s="22">
        <f t="shared" si="17"/>
        <v>358</v>
      </c>
      <c r="B439" t="s">
        <v>918</v>
      </c>
      <c r="C439" s="105" t="s">
        <v>984</v>
      </c>
    </row>
    <row r="440" spans="1:3" ht="15">
      <c r="A440" s="22">
        <f t="shared" si="17"/>
        <v>359</v>
      </c>
      <c r="B440" t="s">
        <v>926</v>
      </c>
      <c r="C440" s="105" t="s">
        <v>985</v>
      </c>
    </row>
    <row r="441" spans="1:3" ht="15">
      <c r="A441" s="22">
        <f t="shared" si="17"/>
        <v>360</v>
      </c>
      <c r="B441" t="s">
        <v>927</v>
      </c>
      <c r="C441" s="105" t="s">
        <v>986</v>
      </c>
    </row>
    <row r="442" spans="1:3" ht="15">
      <c r="A442" s="22">
        <f t="shared" si="17"/>
        <v>361</v>
      </c>
      <c r="B442" t="s">
        <v>928</v>
      </c>
      <c r="C442" s="105" t="s">
        <v>987</v>
      </c>
    </row>
    <row r="443" spans="1:3" ht="15">
      <c r="A443" s="22">
        <f t="shared" si="17"/>
        <v>362</v>
      </c>
      <c r="B443" t="s">
        <v>939</v>
      </c>
      <c r="C443" s="105" t="s">
        <v>988</v>
      </c>
    </row>
    <row r="444" spans="1:3" ht="15">
      <c r="A444" s="22">
        <f t="shared" si="17"/>
        <v>363</v>
      </c>
      <c r="B444" t="s">
        <v>929</v>
      </c>
      <c r="C444" s="105" t="s">
        <v>989</v>
      </c>
    </row>
    <row r="445" spans="1:3" ht="15">
      <c r="A445" s="22">
        <f t="shared" si="17"/>
        <v>364</v>
      </c>
      <c r="B445" t="s">
        <v>930</v>
      </c>
      <c r="C445" s="105" t="s">
        <v>990</v>
      </c>
    </row>
    <row r="446" spans="1:3" ht="15">
      <c r="A446" s="22">
        <f t="shared" si="17"/>
        <v>365</v>
      </c>
      <c r="B446" t="s">
        <v>931</v>
      </c>
      <c r="C446" s="105" t="s">
        <v>991</v>
      </c>
    </row>
    <row r="447" spans="1:4" ht="15.75" thickBot="1">
      <c r="A447" s="22">
        <f t="shared" si="17"/>
        <v>366</v>
      </c>
      <c r="B447" s="32" t="s">
        <v>932</v>
      </c>
      <c r="C447" s="106" t="s">
        <v>992</v>
      </c>
      <c r="D447" s="85">
        <v>26</v>
      </c>
    </row>
    <row r="448" spans="1:4" ht="15.75" thickTop="1">
      <c r="A448" s="22"/>
      <c r="C448" s="101" t="s">
        <v>993</v>
      </c>
      <c r="D448" s="102">
        <f>SUM(D371:D447)</f>
        <v>75</v>
      </c>
    </row>
    <row r="449" spans="1:4" ht="15">
      <c r="A449" s="22"/>
      <c r="C449" s="43" t="s">
        <v>877</v>
      </c>
      <c r="D449" s="85">
        <f>+D208+D366+D448</f>
        <v>366</v>
      </c>
    </row>
    <row r="451" spans="1:2" ht="15">
      <c r="A451" s="109" t="s">
        <v>996</v>
      </c>
      <c r="B451" s="77"/>
    </row>
    <row r="452" ht="15">
      <c r="B452" t="s">
        <v>40</v>
      </c>
    </row>
    <row r="453" spans="1:3" ht="15">
      <c r="A453">
        <f>+A447+1</f>
        <v>367</v>
      </c>
      <c r="B453" t="s">
        <v>467</v>
      </c>
      <c r="C453" t="s">
        <v>711</v>
      </c>
    </row>
    <row r="454" spans="1:3" ht="15">
      <c r="A454">
        <f>+A453+1</f>
        <v>368</v>
      </c>
      <c r="B454" t="s">
        <v>468</v>
      </c>
      <c r="C454" t="s">
        <v>711</v>
      </c>
    </row>
    <row r="455" spans="1:3" ht="15">
      <c r="A455">
        <f>+A454+1</f>
        <v>369</v>
      </c>
      <c r="B455" t="s">
        <v>469</v>
      </c>
      <c r="C455" t="s">
        <v>711</v>
      </c>
    </row>
    <row r="456" spans="1:3" ht="15">
      <c r="A456">
        <f>+A455+1</f>
        <v>370</v>
      </c>
      <c r="B456" t="s">
        <v>1021</v>
      </c>
      <c r="C456" t="s">
        <v>711</v>
      </c>
    </row>
    <row r="457" spans="1:4" ht="15.75" thickBot="1">
      <c r="A457">
        <f>+A456+1</f>
        <v>371</v>
      </c>
      <c r="B457" s="32" t="s">
        <v>470</v>
      </c>
      <c r="C457" s="32" t="s">
        <v>711</v>
      </c>
      <c r="D457" s="104">
        <v>5</v>
      </c>
    </row>
    <row r="458" ht="15.75" thickTop="1">
      <c r="B458" t="s">
        <v>40</v>
      </c>
    </row>
    <row r="459" spans="1:3" ht="15">
      <c r="A459">
        <f>+A457+1</f>
        <v>372</v>
      </c>
      <c r="B459" t="s">
        <v>720</v>
      </c>
      <c r="C459" t="s">
        <v>712</v>
      </c>
    </row>
    <row r="460" spans="1:4" ht="15.75" thickBot="1">
      <c r="A460">
        <f>+A459+1</f>
        <v>373</v>
      </c>
      <c r="B460" s="32" t="s">
        <v>471</v>
      </c>
      <c r="C460" s="32" t="s">
        <v>712</v>
      </c>
      <c r="D460" s="104">
        <v>2</v>
      </c>
    </row>
    <row r="461" ht="15.75" thickTop="1">
      <c r="B461" t="s">
        <v>40</v>
      </c>
    </row>
    <row r="462" spans="1:3" ht="15">
      <c r="A462">
        <f>+A460+1</f>
        <v>374</v>
      </c>
      <c r="B462" t="s">
        <v>472</v>
      </c>
      <c r="C462" t="s">
        <v>713</v>
      </c>
    </row>
    <row r="463" spans="1:4" ht="15.75" thickBot="1">
      <c r="A463">
        <f>+A462+1</f>
        <v>375</v>
      </c>
      <c r="B463" s="32" t="s">
        <v>473</v>
      </c>
      <c r="C463" s="32" t="s">
        <v>713</v>
      </c>
      <c r="D463" s="104">
        <v>2</v>
      </c>
    </row>
    <row r="464" ht="15.75" thickTop="1">
      <c r="B464" t="s">
        <v>40</v>
      </c>
    </row>
    <row r="465" spans="1:3" ht="15">
      <c r="A465">
        <f>+A463+1</f>
        <v>376</v>
      </c>
      <c r="B465" t="s">
        <v>474</v>
      </c>
      <c r="C465" t="s">
        <v>714</v>
      </c>
    </row>
    <row r="466" spans="1:4" ht="15.75" thickBot="1">
      <c r="A466">
        <f>+A465+1</f>
        <v>377</v>
      </c>
      <c r="B466" s="32" t="s">
        <v>475</v>
      </c>
      <c r="C466" s="32" t="s">
        <v>714</v>
      </c>
      <c r="D466" s="85">
        <v>2</v>
      </c>
    </row>
    <row r="467" ht="15.75" thickTop="1">
      <c r="B467" t="s">
        <v>40</v>
      </c>
    </row>
    <row r="468" spans="1:3" ht="15">
      <c r="A468">
        <f>+A466+1</f>
        <v>378</v>
      </c>
      <c r="B468" t="s">
        <v>476</v>
      </c>
      <c r="C468" t="s">
        <v>715</v>
      </c>
    </row>
    <row r="469" spans="1:3" ht="15">
      <c r="A469">
        <f>+A468+1</f>
        <v>379</v>
      </c>
      <c r="B469" t="s">
        <v>477</v>
      </c>
      <c r="C469" t="s">
        <v>715</v>
      </c>
    </row>
    <row r="470" spans="1:3" ht="15">
      <c r="A470">
        <f>+A469+1</f>
        <v>380</v>
      </c>
      <c r="B470" t="s">
        <v>478</v>
      </c>
      <c r="C470" t="s">
        <v>715</v>
      </c>
    </row>
    <row r="471" spans="1:3" ht="15">
      <c r="A471">
        <f>+A470+1</f>
        <v>381</v>
      </c>
      <c r="B471" t="s">
        <v>479</v>
      </c>
      <c r="C471" t="s">
        <v>715</v>
      </c>
    </row>
    <row r="472" spans="1:3" ht="15">
      <c r="A472">
        <f>+A471+1</f>
        <v>382</v>
      </c>
      <c r="B472" t="s">
        <v>480</v>
      </c>
      <c r="C472" t="s">
        <v>715</v>
      </c>
    </row>
    <row r="473" spans="1:4" ht="15.75" thickBot="1">
      <c r="A473">
        <f>+A472+1</f>
        <v>383</v>
      </c>
      <c r="B473" s="32" t="s">
        <v>481</v>
      </c>
      <c r="C473" s="32" t="s">
        <v>715</v>
      </c>
      <c r="D473" s="85">
        <v>6</v>
      </c>
    </row>
    <row r="474" ht="15.75" thickTop="1">
      <c r="B474" t="s">
        <v>40</v>
      </c>
    </row>
    <row r="475" spans="1:3" ht="15">
      <c r="A475">
        <f>+A473+1</f>
        <v>384</v>
      </c>
      <c r="B475" t="s">
        <v>482</v>
      </c>
      <c r="C475" s="100" t="s">
        <v>716</v>
      </c>
    </row>
    <row r="476" spans="1:3" ht="15">
      <c r="A476">
        <f>+A475+1</f>
        <v>385</v>
      </c>
      <c r="B476" t="s">
        <v>483</v>
      </c>
      <c r="C476" s="100" t="s">
        <v>716</v>
      </c>
    </row>
    <row r="477" spans="1:3" ht="15">
      <c r="A477">
        <f>+A476+1</f>
        <v>386</v>
      </c>
      <c r="B477" t="s">
        <v>484</v>
      </c>
      <c r="C477" s="100" t="s">
        <v>716</v>
      </c>
    </row>
    <row r="478" spans="1:3" ht="15">
      <c r="A478">
        <f>+A477+1</f>
        <v>387</v>
      </c>
      <c r="B478" t="s">
        <v>485</v>
      </c>
      <c r="C478" s="100" t="s">
        <v>716</v>
      </c>
    </row>
    <row r="479" spans="1:4" ht="15.75" thickBot="1">
      <c r="A479">
        <f>+A478+1</f>
        <v>388</v>
      </c>
      <c r="B479" s="32" t="s">
        <v>486</v>
      </c>
      <c r="C479" s="107" t="s">
        <v>716</v>
      </c>
      <c r="D479" s="85">
        <v>5</v>
      </c>
    </row>
    <row r="480" ht="15.75" thickTop="1">
      <c r="B480" t="s">
        <v>40</v>
      </c>
    </row>
    <row r="481" spans="1:3" ht="15">
      <c r="A481">
        <f>+A479+1</f>
        <v>389</v>
      </c>
      <c r="B481" t="s">
        <v>487</v>
      </c>
      <c r="C481" t="s">
        <v>717</v>
      </c>
    </row>
    <row r="482" spans="1:3" ht="15">
      <c r="A482">
        <f>+A481+1</f>
        <v>390</v>
      </c>
      <c r="B482" t="s">
        <v>488</v>
      </c>
      <c r="C482" t="s">
        <v>717</v>
      </c>
    </row>
    <row r="483" spans="1:3" ht="15">
      <c r="A483">
        <f>+A482+1</f>
        <v>391</v>
      </c>
      <c r="B483" t="s">
        <v>489</v>
      </c>
      <c r="C483" t="s">
        <v>717</v>
      </c>
    </row>
    <row r="484" spans="1:3" ht="15">
      <c r="A484">
        <f>+A483+1</f>
        <v>392</v>
      </c>
      <c r="B484" t="s">
        <v>490</v>
      </c>
      <c r="C484" t="s">
        <v>717</v>
      </c>
    </row>
    <row r="485" spans="1:4" ht="15.75" thickBot="1">
      <c r="A485">
        <f>+A484+1</f>
        <v>393</v>
      </c>
      <c r="B485" s="32" t="s">
        <v>491</v>
      </c>
      <c r="C485" s="32" t="s">
        <v>717</v>
      </c>
      <c r="D485" s="85">
        <v>5</v>
      </c>
    </row>
    <row r="486" ht="15.75" thickTop="1">
      <c r="B486" t="s">
        <v>40</v>
      </c>
    </row>
    <row r="487" spans="1:3" ht="15">
      <c r="A487">
        <f>+A485+1</f>
        <v>394</v>
      </c>
      <c r="B487" t="s">
        <v>492</v>
      </c>
      <c r="C487" t="s">
        <v>718</v>
      </c>
    </row>
    <row r="488" spans="1:3" ht="15">
      <c r="A488">
        <f>+A487+1</f>
        <v>395</v>
      </c>
      <c r="B488" t="s">
        <v>493</v>
      </c>
      <c r="C488" t="s">
        <v>718</v>
      </c>
    </row>
    <row r="489" spans="1:3" ht="15">
      <c r="A489">
        <f>+A488+1</f>
        <v>396</v>
      </c>
      <c r="B489" t="s">
        <v>494</v>
      </c>
      <c r="C489" t="s">
        <v>718</v>
      </c>
    </row>
    <row r="490" spans="1:4" ht="15.75" thickBot="1">
      <c r="A490">
        <f>+A489+1</f>
        <v>397</v>
      </c>
      <c r="B490" s="32" t="s">
        <v>495</v>
      </c>
      <c r="C490" s="32" t="s">
        <v>718</v>
      </c>
      <c r="D490" s="85">
        <v>4</v>
      </c>
    </row>
    <row r="491" spans="1:2" ht="15.75" thickTop="1">
      <c r="A491" t="s">
        <v>40</v>
      </c>
      <c r="B491" t="s">
        <v>40</v>
      </c>
    </row>
    <row r="492" spans="1:3" ht="15">
      <c r="A492">
        <f>+A490+1</f>
        <v>398</v>
      </c>
      <c r="B492" t="s">
        <v>496</v>
      </c>
      <c r="C492" t="s">
        <v>719</v>
      </c>
    </row>
    <row r="493" spans="1:4" ht="15.75" thickBot="1">
      <c r="A493">
        <f>+A492+1</f>
        <v>399</v>
      </c>
      <c r="B493" s="32" t="s">
        <v>497</v>
      </c>
      <c r="C493" s="32" t="s">
        <v>719</v>
      </c>
      <c r="D493" s="85">
        <v>2</v>
      </c>
    </row>
    <row r="494" ht="15.75" thickTop="1">
      <c r="B494" t="s">
        <v>40</v>
      </c>
    </row>
    <row r="495" spans="1:3" ht="15">
      <c r="A495">
        <f>+A493+1</f>
        <v>400</v>
      </c>
      <c r="B495" t="s">
        <v>498</v>
      </c>
      <c r="C495" t="s">
        <v>758</v>
      </c>
    </row>
    <row r="496" spans="1:3" ht="15">
      <c r="A496">
        <f>+A495+1</f>
        <v>401</v>
      </c>
      <c r="B496" t="s">
        <v>499</v>
      </c>
      <c r="C496" t="s">
        <v>758</v>
      </c>
    </row>
    <row r="497" spans="1:3" ht="15">
      <c r="A497">
        <f>+A496+1</f>
        <v>402</v>
      </c>
      <c r="B497" t="s">
        <v>500</v>
      </c>
      <c r="C497" t="s">
        <v>758</v>
      </c>
    </row>
    <row r="498" spans="1:3" ht="15">
      <c r="A498">
        <f>+A497+1</f>
        <v>403</v>
      </c>
      <c r="B498" t="s">
        <v>501</v>
      </c>
      <c r="C498" t="s">
        <v>758</v>
      </c>
    </row>
    <row r="499" spans="1:4" ht="15.75" thickBot="1">
      <c r="A499">
        <f>+A498+1</f>
        <v>404</v>
      </c>
      <c r="B499" s="32" t="s">
        <v>502</v>
      </c>
      <c r="C499" s="32" t="s">
        <v>758</v>
      </c>
      <c r="D499" s="85">
        <v>5</v>
      </c>
    </row>
    <row r="500" ht="15.75" thickTop="1">
      <c r="B500" t="s">
        <v>40</v>
      </c>
    </row>
    <row r="501" spans="1:3" ht="15">
      <c r="A501">
        <f>+A499+1</f>
        <v>405</v>
      </c>
      <c r="B501" t="s">
        <v>503</v>
      </c>
      <c r="C501" t="s">
        <v>800</v>
      </c>
    </row>
    <row r="502" spans="1:3" ht="15">
      <c r="A502">
        <f>+A501+1</f>
        <v>406</v>
      </c>
      <c r="B502" t="s">
        <v>504</v>
      </c>
      <c r="C502" t="s">
        <v>800</v>
      </c>
    </row>
    <row r="503" spans="1:3" ht="15">
      <c r="A503">
        <f>+A502+1</f>
        <v>407</v>
      </c>
      <c r="B503" t="s">
        <v>505</v>
      </c>
      <c r="C503" t="s">
        <v>800</v>
      </c>
    </row>
    <row r="504" spans="1:3" ht="15">
      <c r="A504">
        <f>+A503+1</f>
        <v>408</v>
      </c>
      <c r="B504" t="s">
        <v>506</v>
      </c>
      <c r="C504" t="s">
        <v>800</v>
      </c>
    </row>
    <row r="505" spans="1:3" ht="15">
      <c r="A505">
        <f>+A504+1</f>
        <v>409</v>
      </c>
      <c r="B505" t="s">
        <v>507</v>
      </c>
      <c r="C505" t="s">
        <v>800</v>
      </c>
    </row>
    <row r="506" spans="1:4" ht="15.75" thickBot="1">
      <c r="A506">
        <f>+A505+1</f>
        <v>410</v>
      </c>
      <c r="B506" s="32" t="s">
        <v>508</v>
      </c>
      <c r="C506" s="32" t="s">
        <v>800</v>
      </c>
      <c r="D506" s="85">
        <v>6</v>
      </c>
    </row>
    <row r="507" spans="2:3" ht="15.75" thickTop="1">
      <c r="B507" t="s">
        <v>40</v>
      </c>
      <c r="C507" t="s">
        <v>40</v>
      </c>
    </row>
    <row r="508" spans="1:3" ht="15">
      <c r="A508">
        <f>+A506+1</f>
        <v>411</v>
      </c>
      <c r="B508" t="s">
        <v>509</v>
      </c>
      <c r="C508" t="s">
        <v>759</v>
      </c>
    </row>
    <row r="509" spans="1:3" ht="15">
      <c r="A509">
        <f>+A508+1</f>
        <v>412</v>
      </c>
      <c r="B509" t="s">
        <v>510</v>
      </c>
      <c r="C509" t="s">
        <v>759</v>
      </c>
    </row>
    <row r="510" spans="1:3" ht="15">
      <c r="A510">
        <f>+A509+1</f>
        <v>413</v>
      </c>
      <c r="B510" t="s">
        <v>511</v>
      </c>
      <c r="C510" t="s">
        <v>759</v>
      </c>
    </row>
    <row r="511" spans="1:3" ht="15">
      <c r="A511">
        <f>+A510+1</f>
        <v>414</v>
      </c>
      <c r="B511" t="s">
        <v>512</v>
      </c>
      <c r="C511" t="s">
        <v>759</v>
      </c>
    </row>
    <row r="512" spans="1:4" ht="15.75" thickBot="1">
      <c r="A512">
        <f>+A511+1</f>
        <v>415</v>
      </c>
      <c r="B512" s="32" t="s">
        <v>513</v>
      </c>
      <c r="C512" s="32" t="s">
        <v>759</v>
      </c>
      <c r="D512" s="85">
        <v>5</v>
      </c>
    </row>
    <row r="513" ht="15.75" thickTop="1">
      <c r="B513" t="s">
        <v>40</v>
      </c>
    </row>
    <row r="514" spans="1:3" ht="15">
      <c r="A514">
        <f>+A512+1</f>
        <v>416</v>
      </c>
      <c r="B514" t="s">
        <v>514</v>
      </c>
      <c r="C514" t="s">
        <v>760</v>
      </c>
    </row>
    <row r="515" spans="1:3" ht="15">
      <c r="A515">
        <f>+A514+1</f>
        <v>417</v>
      </c>
      <c r="B515" t="s">
        <v>515</v>
      </c>
      <c r="C515" t="s">
        <v>760</v>
      </c>
    </row>
    <row r="516" spans="1:3" ht="15">
      <c r="A516">
        <f>+A515+1</f>
        <v>418</v>
      </c>
      <c r="B516" t="s">
        <v>516</v>
      </c>
      <c r="C516" t="s">
        <v>760</v>
      </c>
    </row>
    <row r="517" spans="1:3" ht="15">
      <c r="A517">
        <f>+A516+1</f>
        <v>419</v>
      </c>
      <c r="B517" t="s">
        <v>517</v>
      </c>
      <c r="C517" t="s">
        <v>760</v>
      </c>
    </row>
    <row r="518" spans="1:3" ht="15">
      <c r="A518">
        <f>+A517+1</f>
        <v>420</v>
      </c>
      <c r="B518" t="s">
        <v>518</v>
      </c>
      <c r="C518" t="s">
        <v>760</v>
      </c>
    </row>
    <row r="519" spans="1:4" ht="15.75" thickBot="1">
      <c r="A519">
        <f>+A518+1</f>
        <v>421</v>
      </c>
      <c r="B519" s="32" t="s">
        <v>519</v>
      </c>
      <c r="C519" s="32" t="s">
        <v>760</v>
      </c>
      <c r="D519" s="85">
        <v>6</v>
      </c>
    </row>
    <row r="520" ht="15.75" thickTop="1">
      <c r="B520" t="s">
        <v>40</v>
      </c>
    </row>
    <row r="521" spans="1:3" ht="15">
      <c r="A521">
        <f>+A519+1</f>
        <v>422</v>
      </c>
      <c r="B521" t="s">
        <v>520</v>
      </c>
      <c r="C521" t="s">
        <v>761</v>
      </c>
    </row>
    <row r="522" spans="1:3" ht="15">
      <c r="A522">
        <f>+A521+1</f>
        <v>423</v>
      </c>
      <c r="B522" t="s">
        <v>521</v>
      </c>
      <c r="C522" t="s">
        <v>761</v>
      </c>
    </row>
    <row r="523" spans="1:3" ht="15">
      <c r="A523">
        <f>+A522+1</f>
        <v>424</v>
      </c>
      <c r="B523" t="s">
        <v>522</v>
      </c>
      <c r="C523" t="s">
        <v>761</v>
      </c>
    </row>
    <row r="524" spans="1:3" ht="15">
      <c r="A524">
        <f>+A523+1</f>
        <v>425</v>
      </c>
      <c r="B524" t="s">
        <v>523</v>
      </c>
      <c r="C524" t="s">
        <v>761</v>
      </c>
    </row>
    <row r="525" spans="1:3" ht="15">
      <c r="A525">
        <f>+A524+1</f>
        <v>426</v>
      </c>
      <c r="B525" t="s">
        <v>524</v>
      </c>
      <c r="C525" t="s">
        <v>761</v>
      </c>
    </row>
    <row r="526" spans="1:4" ht="15.75" thickBot="1">
      <c r="A526">
        <f>+A525+1</f>
        <v>427</v>
      </c>
      <c r="B526" s="32" t="s">
        <v>525</v>
      </c>
      <c r="C526" s="32" t="s">
        <v>761</v>
      </c>
      <c r="D526" s="85">
        <v>6</v>
      </c>
    </row>
    <row r="527" ht="15.75" thickTop="1">
      <c r="B527" t="s">
        <v>40</v>
      </c>
    </row>
    <row r="528" spans="1:3" ht="15">
      <c r="A528">
        <f>+A526+1</f>
        <v>428</v>
      </c>
      <c r="B528" t="s">
        <v>526</v>
      </c>
      <c r="C528" t="s">
        <v>762</v>
      </c>
    </row>
    <row r="529" spans="1:3" ht="15">
      <c r="A529">
        <f>+A528+1</f>
        <v>429</v>
      </c>
      <c r="B529" t="s">
        <v>527</v>
      </c>
      <c r="C529" t="s">
        <v>762</v>
      </c>
    </row>
    <row r="530" spans="1:3" ht="15">
      <c r="A530">
        <f>+A529+1</f>
        <v>430</v>
      </c>
      <c r="B530" t="s">
        <v>528</v>
      </c>
      <c r="C530" t="s">
        <v>762</v>
      </c>
    </row>
    <row r="531" spans="1:3" ht="15">
      <c r="A531">
        <f>+A530+1</f>
        <v>431</v>
      </c>
      <c r="B531" t="s">
        <v>529</v>
      </c>
      <c r="C531" t="s">
        <v>762</v>
      </c>
    </row>
    <row r="532" spans="1:4" ht="15.75" thickBot="1">
      <c r="A532">
        <f>+A531+1</f>
        <v>432</v>
      </c>
      <c r="B532" s="32" t="s">
        <v>530</v>
      </c>
      <c r="C532" s="32" t="s">
        <v>762</v>
      </c>
      <c r="D532" s="85">
        <v>5</v>
      </c>
    </row>
    <row r="533" ht="15.75" thickTop="1"/>
    <row r="534" spans="1:3" ht="15">
      <c r="A534">
        <f>+A532+1</f>
        <v>433</v>
      </c>
      <c r="B534" t="s">
        <v>531</v>
      </c>
      <c r="C534" t="s">
        <v>763</v>
      </c>
    </row>
    <row r="535" spans="1:3" ht="15">
      <c r="A535">
        <f>+A534+1</f>
        <v>434</v>
      </c>
      <c r="B535" t="s">
        <v>532</v>
      </c>
      <c r="C535" t="s">
        <v>763</v>
      </c>
    </row>
    <row r="536" spans="1:3" ht="15">
      <c r="A536">
        <f>+A535+1</f>
        <v>435</v>
      </c>
      <c r="B536" t="s">
        <v>533</v>
      </c>
      <c r="C536" t="s">
        <v>763</v>
      </c>
    </row>
    <row r="537" spans="1:3" ht="15">
      <c r="A537">
        <f>+A536+1</f>
        <v>436</v>
      </c>
      <c r="B537" t="s">
        <v>534</v>
      </c>
      <c r="C537" t="s">
        <v>763</v>
      </c>
    </row>
    <row r="538" spans="1:3" ht="15">
      <c r="A538">
        <f>+A537+1</f>
        <v>437</v>
      </c>
      <c r="B538" t="s">
        <v>535</v>
      </c>
      <c r="C538" t="s">
        <v>763</v>
      </c>
    </row>
    <row r="539" spans="1:4" ht="15.75" thickBot="1">
      <c r="A539">
        <f>+A538+1</f>
        <v>438</v>
      </c>
      <c r="B539" s="32" t="s">
        <v>536</v>
      </c>
      <c r="C539" s="32" t="s">
        <v>763</v>
      </c>
      <c r="D539" s="85">
        <v>6</v>
      </c>
    </row>
    <row r="540" ht="15.75" thickTop="1"/>
    <row r="541" spans="1:3" ht="15">
      <c r="A541">
        <f>+A539+1</f>
        <v>439</v>
      </c>
      <c r="B541" t="s">
        <v>537</v>
      </c>
      <c r="C541" t="s">
        <v>764</v>
      </c>
    </row>
    <row r="542" spans="1:3" ht="15">
      <c r="A542">
        <f>+A541+1</f>
        <v>440</v>
      </c>
      <c r="B542" t="s">
        <v>538</v>
      </c>
      <c r="C542" t="s">
        <v>764</v>
      </c>
    </row>
    <row r="543" spans="1:3" ht="15">
      <c r="A543">
        <f>+A542+1</f>
        <v>441</v>
      </c>
      <c r="B543" t="s">
        <v>539</v>
      </c>
      <c r="C543" t="s">
        <v>764</v>
      </c>
    </row>
    <row r="544" spans="1:3" ht="15">
      <c r="A544">
        <f>+A543+1</f>
        <v>442</v>
      </c>
      <c r="B544" t="s">
        <v>540</v>
      </c>
      <c r="C544" t="s">
        <v>764</v>
      </c>
    </row>
    <row r="545" spans="1:4" ht="15.75" thickBot="1">
      <c r="A545">
        <f>+A544+1</f>
        <v>443</v>
      </c>
      <c r="B545" s="32" t="s">
        <v>541</v>
      </c>
      <c r="C545" s="32" t="s">
        <v>764</v>
      </c>
      <c r="D545" s="85">
        <v>5</v>
      </c>
    </row>
    <row r="546" ht="15.75" thickTop="1"/>
    <row r="547" spans="1:3" ht="15">
      <c r="A547">
        <f>+A545+1</f>
        <v>444</v>
      </c>
      <c r="B547" t="s">
        <v>542</v>
      </c>
      <c r="C547" t="s">
        <v>765</v>
      </c>
    </row>
    <row r="548" spans="1:3" ht="15">
      <c r="A548">
        <f>+A547+1</f>
        <v>445</v>
      </c>
      <c r="B548" t="s">
        <v>543</v>
      </c>
      <c r="C548" t="s">
        <v>765</v>
      </c>
    </row>
    <row r="549" spans="1:3" ht="15">
      <c r="A549">
        <f>+A548+1</f>
        <v>446</v>
      </c>
      <c r="B549" t="s">
        <v>544</v>
      </c>
      <c r="C549" t="s">
        <v>765</v>
      </c>
    </row>
    <row r="550" spans="1:3" ht="15">
      <c r="A550">
        <f>+A549+1</f>
        <v>447</v>
      </c>
      <c r="B550" t="s">
        <v>545</v>
      </c>
      <c r="C550" t="s">
        <v>765</v>
      </c>
    </row>
    <row r="551" spans="1:4" ht="15.75" thickBot="1">
      <c r="A551">
        <f>+A550+1</f>
        <v>448</v>
      </c>
      <c r="B551" s="32" t="s">
        <v>546</v>
      </c>
      <c r="C551" s="32" t="s">
        <v>765</v>
      </c>
      <c r="D551" s="85">
        <v>5</v>
      </c>
    </row>
    <row r="552" ht="15.75" thickTop="1"/>
    <row r="553" spans="1:3" ht="15">
      <c r="A553">
        <f>+A551+1</f>
        <v>449</v>
      </c>
      <c r="B553" t="s">
        <v>547</v>
      </c>
      <c r="C553" t="s">
        <v>766</v>
      </c>
    </row>
    <row r="554" spans="1:3" ht="15">
      <c r="A554">
        <f>+A553+1</f>
        <v>450</v>
      </c>
      <c r="B554" t="s">
        <v>548</v>
      </c>
      <c r="C554" t="s">
        <v>766</v>
      </c>
    </row>
    <row r="555" spans="1:3" ht="15">
      <c r="A555">
        <f>+A554+1</f>
        <v>451</v>
      </c>
      <c r="B555" t="s">
        <v>549</v>
      </c>
      <c r="C555" t="s">
        <v>766</v>
      </c>
    </row>
    <row r="556" spans="1:3" ht="15">
      <c r="A556">
        <f>+A555+1</f>
        <v>452</v>
      </c>
      <c r="B556" t="s">
        <v>550</v>
      </c>
      <c r="C556" t="s">
        <v>766</v>
      </c>
    </row>
    <row r="557" spans="1:3" ht="15">
      <c r="A557">
        <f>+A556+1</f>
        <v>453</v>
      </c>
      <c r="B557" t="s">
        <v>551</v>
      </c>
      <c r="C557" t="s">
        <v>766</v>
      </c>
    </row>
    <row r="558" spans="1:4" ht="15.75" thickBot="1">
      <c r="A558">
        <f>+A557+1</f>
        <v>454</v>
      </c>
      <c r="B558" s="32" t="s">
        <v>552</v>
      </c>
      <c r="C558" s="32" t="s">
        <v>766</v>
      </c>
      <c r="D558" s="85">
        <v>6</v>
      </c>
    </row>
    <row r="559" ht="15.75" thickTop="1"/>
    <row r="560" spans="1:3" ht="15">
      <c r="A560">
        <f>+A558+1</f>
        <v>455</v>
      </c>
      <c r="B560" t="s">
        <v>553</v>
      </c>
      <c r="C560" t="s">
        <v>767</v>
      </c>
    </row>
    <row r="561" spans="1:3" ht="15">
      <c r="A561">
        <f>+A560+1</f>
        <v>456</v>
      </c>
      <c r="B561" t="s">
        <v>554</v>
      </c>
      <c r="C561" t="s">
        <v>767</v>
      </c>
    </row>
    <row r="562" spans="1:3" ht="15">
      <c r="A562">
        <f>+A561+1</f>
        <v>457</v>
      </c>
      <c r="B562" t="s">
        <v>555</v>
      </c>
      <c r="C562" t="s">
        <v>767</v>
      </c>
    </row>
    <row r="563" spans="1:3" ht="15">
      <c r="A563">
        <f>+A562+1</f>
        <v>458</v>
      </c>
      <c r="B563" t="s">
        <v>556</v>
      </c>
      <c r="C563" t="s">
        <v>767</v>
      </c>
    </row>
    <row r="564" spans="1:4" ht="15.75" thickBot="1">
      <c r="A564">
        <f>+A563+1</f>
        <v>459</v>
      </c>
      <c r="B564" s="32" t="s">
        <v>557</v>
      </c>
      <c r="C564" s="32" t="s">
        <v>767</v>
      </c>
      <c r="D564" s="85">
        <v>5</v>
      </c>
    </row>
    <row r="565" ht="15.75" thickTop="1"/>
    <row r="566" spans="1:3" ht="15">
      <c r="A566">
        <f>+A564+1</f>
        <v>460</v>
      </c>
      <c r="B566" t="s">
        <v>558</v>
      </c>
      <c r="C566" t="s">
        <v>768</v>
      </c>
    </row>
    <row r="567" spans="1:3" ht="15">
      <c r="A567">
        <f>+A566+1</f>
        <v>461</v>
      </c>
      <c r="B567" t="s">
        <v>559</v>
      </c>
      <c r="C567" t="s">
        <v>768</v>
      </c>
    </row>
    <row r="568" spans="1:3" ht="15">
      <c r="A568">
        <f>+A567+1</f>
        <v>462</v>
      </c>
      <c r="B568" t="s">
        <v>560</v>
      </c>
      <c r="C568" t="s">
        <v>768</v>
      </c>
    </row>
    <row r="569" spans="1:3" ht="15">
      <c r="A569">
        <f>+A568+1</f>
        <v>463</v>
      </c>
      <c r="B569" t="s">
        <v>561</v>
      </c>
      <c r="C569" t="s">
        <v>768</v>
      </c>
    </row>
    <row r="570" spans="1:3" ht="15">
      <c r="A570">
        <f>+A569+1</f>
        <v>464</v>
      </c>
      <c r="B570" t="s">
        <v>562</v>
      </c>
      <c r="C570" t="s">
        <v>768</v>
      </c>
    </row>
    <row r="571" spans="1:4" ht="15.75" thickBot="1">
      <c r="A571">
        <f>+A570+1</f>
        <v>465</v>
      </c>
      <c r="B571" s="80" t="s">
        <v>994</v>
      </c>
      <c r="C571" s="32" t="s">
        <v>768</v>
      </c>
      <c r="D571" s="85">
        <v>6</v>
      </c>
    </row>
    <row r="572" ht="15.75" thickTop="1"/>
    <row r="573" spans="1:3" ht="15">
      <c r="A573">
        <f>+A571+1</f>
        <v>466</v>
      </c>
      <c r="B573" t="s">
        <v>563</v>
      </c>
      <c r="C573" t="s">
        <v>769</v>
      </c>
    </row>
    <row r="574" spans="1:4" ht="15.75" thickBot="1">
      <c r="A574">
        <f>+A573+1</f>
        <v>467</v>
      </c>
      <c r="B574" s="32" t="s">
        <v>564</v>
      </c>
      <c r="C574" s="32" t="s">
        <v>769</v>
      </c>
      <c r="D574" s="85">
        <v>2</v>
      </c>
    </row>
    <row r="575" ht="15.75" thickTop="1"/>
    <row r="576" spans="1:3" ht="15">
      <c r="A576">
        <f>+A574+1</f>
        <v>468</v>
      </c>
      <c r="B576" t="s">
        <v>565</v>
      </c>
      <c r="C576" t="s">
        <v>770</v>
      </c>
    </row>
    <row r="577" spans="1:3" ht="15">
      <c r="A577">
        <f>+A576+1</f>
        <v>469</v>
      </c>
      <c r="B577" t="s">
        <v>566</v>
      </c>
      <c r="C577" t="s">
        <v>770</v>
      </c>
    </row>
    <row r="578" spans="1:3" ht="15">
      <c r="A578">
        <f>+A577+1</f>
        <v>470</v>
      </c>
      <c r="B578" t="s">
        <v>567</v>
      </c>
      <c r="C578" t="s">
        <v>770</v>
      </c>
    </row>
    <row r="579" spans="1:3" ht="15">
      <c r="A579">
        <f>+A578+1</f>
        <v>471</v>
      </c>
      <c r="B579" t="s">
        <v>568</v>
      </c>
      <c r="C579" t="s">
        <v>770</v>
      </c>
    </row>
    <row r="580" spans="1:3" ht="15">
      <c r="A580">
        <f>+A579+1</f>
        <v>472</v>
      </c>
      <c r="B580" t="s">
        <v>569</v>
      </c>
      <c r="C580" t="s">
        <v>770</v>
      </c>
    </row>
    <row r="581" spans="1:4" ht="15.75" thickBot="1">
      <c r="A581">
        <f>+A580+1</f>
        <v>473</v>
      </c>
      <c r="B581" s="32" t="s">
        <v>570</v>
      </c>
      <c r="C581" s="32" t="s">
        <v>770</v>
      </c>
      <c r="D581" s="85">
        <v>6</v>
      </c>
    </row>
    <row r="582" ht="15.75" thickTop="1"/>
    <row r="583" spans="1:3" ht="15">
      <c r="A583">
        <f>+A581+1</f>
        <v>474</v>
      </c>
      <c r="B583" t="s">
        <v>571</v>
      </c>
      <c r="C583" t="s">
        <v>771</v>
      </c>
    </row>
    <row r="584" spans="1:4" ht="15.75" thickBot="1">
      <c r="A584">
        <f>+A583+1</f>
        <v>475</v>
      </c>
      <c r="B584" s="32" t="s">
        <v>572</v>
      </c>
      <c r="C584" s="32" t="s">
        <v>771</v>
      </c>
      <c r="D584" s="85">
        <v>2</v>
      </c>
    </row>
    <row r="585" ht="15.75" thickTop="1"/>
    <row r="586" spans="1:3" ht="15">
      <c r="A586">
        <f>+A584+1</f>
        <v>476</v>
      </c>
      <c r="B586" t="s">
        <v>573</v>
      </c>
      <c r="C586" t="s">
        <v>772</v>
      </c>
    </row>
    <row r="587" spans="1:3" ht="15">
      <c r="A587">
        <f>+A586+1</f>
        <v>477</v>
      </c>
      <c r="B587" t="s">
        <v>574</v>
      </c>
      <c r="C587" t="s">
        <v>772</v>
      </c>
    </row>
    <row r="588" spans="1:3" ht="15">
      <c r="A588">
        <f>+A587+1</f>
        <v>478</v>
      </c>
      <c r="B588" t="s">
        <v>575</v>
      </c>
      <c r="C588" t="s">
        <v>772</v>
      </c>
    </row>
    <row r="589" spans="1:3" ht="15">
      <c r="A589">
        <f>+A588+1</f>
        <v>479</v>
      </c>
      <c r="B589" t="s">
        <v>576</v>
      </c>
      <c r="C589" t="s">
        <v>772</v>
      </c>
    </row>
    <row r="590" spans="1:3" ht="15">
      <c r="A590">
        <f>+A589+1</f>
        <v>480</v>
      </c>
      <c r="B590" t="s">
        <v>577</v>
      </c>
      <c r="C590" t="s">
        <v>772</v>
      </c>
    </row>
    <row r="591" spans="1:4" ht="15.75" thickBot="1">
      <c r="A591">
        <f>+A590+1</f>
        <v>481</v>
      </c>
      <c r="B591" s="32" t="s">
        <v>578</v>
      </c>
      <c r="C591" s="32" t="s">
        <v>772</v>
      </c>
      <c r="D591" s="85">
        <v>6</v>
      </c>
    </row>
    <row r="592" ht="15.75" thickTop="1"/>
    <row r="593" spans="1:3" ht="15">
      <c r="A593">
        <f>+A591+1</f>
        <v>482</v>
      </c>
      <c r="B593" t="s">
        <v>579</v>
      </c>
      <c r="C593" t="s">
        <v>773</v>
      </c>
    </row>
    <row r="594" spans="1:3" ht="15">
      <c r="A594">
        <f>+A593+1</f>
        <v>483</v>
      </c>
      <c r="B594" t="s">
        <v>580</v>
      </c>
      <c r="C594" t="s">
        <v>773</v>
      </c>
    </row>
    <row r="595" spans="1:3" ht="15">
      <c r="A595">
        <f>+A594+1</f>
        <v>484</v>
      </c>
      <c r="B595" t="s">
        <v>581</v>
      </c>
      <c r="C595" t="s">
        <v>773</v>
      </c>
    </row>
    <row r="596" spans="1:3" ht="15">
      <c r="A596">
        <f>+A595+1</f>
        <v>485</v>
      </c>
      <c r="B596" t="s">
        <v>721</v>
      </c>
      <c r="C596" t="s">
        <v>773</v>
      </c>
    </row>
    <row r="597" spans="1:3" ht="15">
      <c r="A597">
        <f>+A596+1</f>
        <v>486</v>
      </c>
      <c r="B597" t="s">
        <v>582</v>
      </c>
      <c r="C597" t="s">
        <v>773</v>
      </c>
    </row>
    <row r="598" spans="1:4" ht="15.75" thickBot="1">
      <c r="A598">
        <f>+A597+1</f>
        <v>487</v>
      </c>
      <c r="B598" s="32" t="s">
        <v>583</v>
      </c>
      <c r="C598" s="32" t="s">
        <v>773</v>
      </c>
      <c r="D598" s="85">
        <v>6</v>
      </c>
    </row>
    <row r="599" ht="15.75" thickTop="1"/>
    <row r="600" spans="1:3" ht="15">
      <c r="A600">
        <f>+A598+1</f>
        <v>488</v>
      </c>
      <c r="B600" t="s">
        <v>584</v>
      </c>
      <c r="C600" t="s">
        <v>774</v>
      </c>
    </row>
    <row r="601" spans="1:3" ht="15">
      <c r="A601">
        <f>+A600+1</f>
        <v>489</v>
      </c>
      <c r="B601" t="s">
        <v>585</v>
      </c>
      <c r="C601" t="s">
        <v>774</v>
      </c>
    </row>
    <row r="602" spans="1:3" ht="15">
      <c r="A602">
        <f>+A601+1</f>
        <v>490</v>
      </c>
      <c r="B602" t="s">
        <v>586</v>
      </c>
      <c r="C602" t="s">
        <v>774</v>
      </c>
    </row>
    <row r="603" spans="1:3" ht="15">
      <c r="A603">
        <f>+A602+1</f>
        <v>491</v>
      </c>
      <c r="B603" t="s">
        <v>587</v>
      </c>
      <c r="C603" t="s">
        <v>774</v>
      </c>
    </row>
    <row r="604" spans="1:4" ht="15.75" thickBot="1">
      <c r="A604">
        <f>+A603+1</f>
        <v>492</v>
      </c>
      <c r="B604" s="32" t="s">
        <v>588</v>
      </c>
      <c r="C604" s="32" t="s">
        <v>774</v>
      </c>
      <c r="D604" s="85">
        <v>5</v>
      </c>
    </row>
    <row r="605" ht="15.75" thickTop="1">
      <c r="A605" t="s">
        <v>40</v>
      </c>
    </row>
    <row r="606" spans="1:3" ht="15">
      <c r="A606">
        <f>+A604+1</f>
        <v>493</v>
      </c>
      <c r="B606" t="s">
        <v>589</v>
      </c>
      <c r="C606" t="s">
        <v>775</v>
      </c>
    </row>
    <row r="607" spans="1:4" ht="15.75" thickBot="1">
      <c r="A607">
        <f>+A606+1</f>
        <v>494</v>
      </c>
      <c r="B607" s="32" t="s">
        <v>590</v>
      </c>
      <c r="C607" s="32" t="s">
        <v>775</v>
      </c>
      <c r="D607" s="85">
        <v>2</v>
      </c>
    </row>
    <row r="608" ht="15.75" thickTop="1"/>
    <row r="609" spans="1:3" ht="15">
      <c r="A609">
        <f>+A607+1</f>
        <v>495</v>
      </c>
      <c r="B609" t="s">
        <v>591</v>
      </c>
      <c r="C609" t="s">
        <v>776</v>
      </c>
    </row>
    <row r="610" spans="1:4" ht="15.75" thickBot="1">
      <c r="A610">
        <f>+A609+1</f>
        <v>496</v>
      </c>
      <c r="B610" s="32" t="s">
        <v>592</v>
      </c>
      <c r="C610" s="32" t="s">
        <v>776</v>
      </c>
      <c r="D610" s="85">
        <v>2</v>
      </c>
    </row>
    <row r="611" ht="15.75" thickTop="1"/>
    <row r="612" spans="1:3" ht="15">
      <c r="A612">
        <f>+A610+1</f>
        <v>497</v>
      </c>
      <c r="B612" t="s">
        <v>593</v>
      </c>
      <c r="C612" t="s">
        <v>777</v>
      </c>
    </row>
    <row r="613" spans="1:4" ht="15.75" thickBot="1">
      <c r="A613">
        <f>+A612+1</f>
        <v>498</v>
      </c>
      <c r="B613" s="32" t="s">
        <v>594</v>
      </c>
      <c r="C613" s="32" t="s">
        <v>777</v>
      </c>
      <c r="D613" s="85">
        <v>2</v>
      </c>
    </row>
    <row r="614" ht="15.75" thickTop="1"/>
    <row r="615" spans="1:3" ht="15">
      <c r="A615">
        <f>+A613+1</f>
        <v>499</v>
      </c>
      <c r="B615" t="s">
        <v>595</v>
      </c>
      <c r="C615" t="s">
        <v>778</v>
      </c>
    </row>
    <row r="616" spans="1:3" ht="15">
      <c r="A616">
        <f>+A615+1</f>
        <v>500</v>
      </c>
      <c r="B616" t="s">
        <v>596</v>
      </c>
      <c r="C616" t="s">
        <v>778</v>
      </c>
    </row>
    <row r="617" spans="1:3" ht="15">
      <c r="A617">
        <f>+A616+1</f>
        <v>501</v>
      </c>
      <c r="B617" t="s">
        <v>597</v>
      </c>
      <c r="C617" t="s">
        <v>778</v>
      </c>
    </row>
    <row r="618" spans="1:3" ht="15">
      <c r="A618">
        <f>+A617+1</f>
        <v>502</v>
      </c>
      <c r="B618" t="s">
        <v>598</v>
      </c>
      <c r="C618" t="s">
        <v>778</v>
      </c>
    </row>
    <row r="619" spans="1:3" ht="15">
      <c r="A619">
        <f>+A618+1</f>
        <v>503</v>
      </c>
      <c r="B619" t="s">
        <v>599</v>
      </c>
      <c r="C619" t="s">
        <v>778</v>
      </c>
    </row>
    <row r="620" spans="1:4" ht="15.75" thickBot="1">
      <c r="A620">
        <f>+A619+1</f>
        <v>504</v>
      </c>
      <c r="B620" s="32" t="s">
        <v>600</v>
      </c>
      <c r="C620" s="32" t="s">
        <v>778</v>
      </c>
      <c r="D620" s="85">
        <v>6</v>
      </c>
    </row>
    <row r="621" ht="15.75" thickTop="1"/>
    <row r="622" spans="1:3" ht="15">
      <c r="A622">
        <f>+A620+1</f>
        <v>505</v>
      </c>
      <c r="B622" t="s">
        <v>601</v>
      </c>
      <c r="C622" t="s">
        <v>779</v>
      </c>
    </row>
    <row r="623" spans="1:3" ht="15">
      <c r="A623">
        <f>+A622+1</f>
        <v>506</v>
      </c>
      <c r="B623" t="s">
        <v>602</v>
      </c>
      <c r="C623" t="s">
        <v>779</v>
      </c>
    </row>
    <row r="624" spans="1:3" ht="15">
      <c r="A624">
        <f>+A623+1</f>
        <v>507</v>
      </c>
      <c r="B624" t="s">
        <v>603</v>
      </c>
      <c r="C624" t="s">
        <v>779</v>
      </c>
    </row>
    <row r="625" spans="1:3" ht="15">
      <c r="A625">
        <f>+A624+1</f>
        <v>508</v>
      </c>
      <c r="B625" t="s">
        <v>604</v>
      </c>
      <c r="C625" t="s">
        <v>779</v>
      </c>
    </row>
    <row r="626" spans="1:3" ht="15">
      <c r="A626">
        <f>+A625+1</f>
        <v>509</v>
      </c>
      <c r="B626" t="s">
        <v>722</v>
      </c>
      <c r="C626" t="s">
        <v>779</v>
      </c>
    </row>
    <row r="627" spans="1:4" ht="15.75" thickBot="1">
      <c r="A627">
        <f>+A626+1</f>
        <v>510</v>
      </c>
      <c r="B627" s="32" t="s">
        <v>605</v>
      </c>
      <c r="C627" s="32" t="s">
        <v>779</v>
      </c>
      <c r="D627" s="85">
        <v>6</v>
      </c>
    </row>
    <row r="628" ht="15.75" thickTop="1"/>
    <row r="629" spans="1:3" ht="15">
      <c r="A629">
        <f>+A627+1</f>
        <v>511</v>
      </c>
      <c r="B629" t="s">
        <v>606</v>
      </c>
      <c r="C629" t="s">
        <v>780</v>
      </c>
    </row>
    <row r="630" spans="1:3" ht="15">
      <c r="A630">
        <f>+A629+1</f>
        <v>512</v>
      </c>
      <c r="B630" t="s">
        <v>607</v>
      </c>
      <c r="C630" t="s">
        <v>780</v>
      </c>
    </row>
    <row r="631" spans="1:3" ht="15">
      <c r="A631">
        <f>+A630+1</f>
        <v>513</v>
      </c>
      <c r="B631" t="s">
        <v>608</v>
      </c>
      <c r="C631" t="s">
        <v>780</v>
      </c>
    </row>
    <row r="632" spans="1:3" ht="15">
      <c r="A632">
        <f>+A631+1</f>
        <v>514</v>
      </c>
      <c r="B632" t="s">
        <v>609</v>
      </c>
      <c r="C632" t="s">
        <v>780</v>
      </c>
    </row>
    <row r="633" spans="1:4" ht="15.75" thickBot="1">
      <c r="A633">
        <f>+A632+1</f>
        <v>515</v>
      </c>
      <c r="B633" s="32" t="s">
        <v>610</v>
      </c>
      <c r="C633" s="32" t="s">
        <v>780</v>
      </c>
      <c r="D633" s="85">
        <v>5</v>
      </c>
    </row>
    <row r="634" ht="15.75" thickTop="1">
      <c r="A634" t="s">
        <v>40</v>
      </c>
    </row>
    <row r="635" spans="1:3" ht="15">
      <c r="A635">
        <f>+A633+1</f>
        <v>516</v>
      </c>
      <c r="B635" t="s">
        <v>611</v>
      </c>
      <c r="C635" t="s">
        <v>781</v>
      </c>
    </row>
    <row r="636" spans="1:3" ht="15">
      <c r="A636">
        <f>+A635+1</f>
        <v>517</v>
      </c>
      <c r="B636" t="s">
        <v>612</v>
      </c>
      <c r="C636" t="s">
        <v>781</v>
      </c>
    </row>
    <row r="637" spans="1:3" ht="15">
      <c r="A637">
        <f>+A636+1</f>
        <v>518</v>
      </c>
      <c r="B637" t="s">
        <v>613</v>
      </c>
      <c r="C637" t="s">
        <v>781</v>
      </c>
    </row>
    <row r="638" spans="1:3" ht="15">
      <c r="A638">
        <f>+A637+1</f>
        <v>519</v>
      </c>
      <c r="B638" t="s">
        <v>614</v>
      </c>
      <c r="C638" t="s">
        <v>781</v>
      </c>
    </row>
    <row r="639" spans="1:4" ht="15.75" thickBot="1">
      <c r="A639">
        <f>+A638+1</f>
        <v>520</v>
      </c>
      <c r="B639" s="32" t="s">
        <v>615</v>
      </c>
      <c r="C639" s="32" t="s">
        <v>781</v>
      </c>
      <c r="D639" s="85">
        <v>5</v>
      </c>
    </row>
    <row r="640" ht="15.75" thickTop="1"/>
    <row r="641" spans="1:3" ht="15">
      <c r="A641">
        <f>+A639+1</f>
        <v>521</v>
      </c>
      <c r="B641" t="s">
        <v>616</v>
      </c>
      <c r="C641" t="s">
        <v>782</v>
      </c>
    </row>
    <row r="642" spans="1:4" ht="15.75" thickBot="1">
      <c r="A642">
        <f>+A641+1</f>
        <v>522</v>
      </c>
      <c r="B642" s="32" t="s">
        <v>617</v>
      </c>
      <c r="C642" s="32" t="s">
        <v>782</v>
      </c>
      <c r="D642" s="85">
        <v>2</v>
      </c>
    </row>
    <row r="643" ht="15.75" thickTop="1">
      <c r="A643" t="s">
        <v>40</v>
      </c>
    </row>
    <row r="644" spans="1:3" ht="15">
      <c r="A644">
        <f>+A642+1</f>
        <v>523</v>
      </c>
      <c r="B644" t="s">
        <v>618</v>
      </c>
      <c r="C644" t="s">
        <v>783</v>
      </c>
    </row>
    <row r="645" spans="1:3" ht="15">
      <c r="A645">
        <f>+A644+1</f>
        <v>524</v>
      </c>
      <c r="B645" t="s">
        <v>619</v>
      </c>
      <c r="C645" t="s">
        <v>783</v>
      </c>
    </row>
    <row r="646" spans="1:3" ht="15">
      <c r="A646">
        <f>+A645+1</f>
        <v>525</v>
      </c>
      <c r="B646" t="s">
        <v>620</v>
      </c>
      <c r="C646" t="s">
        <v>783</v>
      </c>
    </row>
    <row r="647" spans="1:3" ht="15">
      <c r="A647">
        <f>+A646+1</f>
        <v>526</v>
      </c>
      <c r="B647" t="s">
        <v>621</v>
      </c>
      <c r="C647" t="s">
        <v>783</v>
      </c>
    </row>
    <row r="648" spans="1:3" ht="15">
      <c r="A648">
        <f>+A647+1</f>
        <v>527</v>
      </c>
      <c r="B648" t="s">
        <v>723</v>
      </c>
      <c r="C648" t="s">
        <v>783</v>
      </c>
    </row>
    <row r="649" spans="1:4" ht="15.75" thickBot="1">
      <c r="A649">
        <f>+A648+1</f>
        <v>528</v>
      </c>
      <c r="B649" s="32" t="s">
        <v>622</v>
      </c>
      <c r="C649" s="32" t="s">
        <v>783</v>
      </c>
      <c r="D649" s="85">
        <v>6</v>
      </c>
    </row>
    <row r="650" ht="15.75" thickTop="1"/>
    <row r="651" spans="1:3" ht="15">
      <c r="A651">
        <f>+A649+1</f>
        <v>529</v>
      </c>
      <c r="B651" t="s">
        <v>623</v>
      </c>
      <c r="C651" t="s">
        <v>784</v>
      </c>
    </row>
    <row r="652" spans="1:3" ht="15">
      <c r="A652">
        <f>+A651+1</f>
        <v>530</v>
      </c>
      <c r="B652" t="s">
        <v>624</v>
      </c>
      <c r="C652" t="s">
        <v>784</v>
      </c>
    </row>
    <row r="653" spans="1:3" ht="15">
      <c r="A653">
        <f>+A652+1</f>
        <v>531</v>
      </c>
      <c r="B653" t="s">
        <v>625</v>
      </c>
      <c r="C653" t="s">
        <v>784</v>
      </c>
    </row>
    <row r="654" spans="1:3" ht="15">
      <c r="A654">
        <f>+A653+1</f>
        <v>532</v>
      </c>
      <c r="B654" t="s">
        <v>626</v>
      </c>
      <c r="C654" t="s">
        <v>784</v>
      </c>
    </row>
    <row r="655" spans="1:3" ht="15">
      <c r="A655">
        <f>+A654+1</f>
        <v>533</v>
      </c>
      <c r="B655" t="s">
        <v>627</v>
      </c>
      <c r="C655" t="s">
        <v>784</v>
      </c>
    </row>
    <row r="656" spans="1:4" ht="15.75" thickBot="1">
      <c r="A656">
        <f>+A655+1</f>
        <v>534</v>
      </c>
      <c r="B656" s="32" t="s">
        <v>628</v>
      </c>
      <c r="C656" s="32" t="s">
        <v>784</v>
      </c>
      <c r="D656" s="85">
        <v>6</v>
      </c>
    </row>
    <row r="657" ht="15.75" thickTop="1"/>
    <row r="658" spans="1:3" ht="15">
      <c r="A658">
        <f>+A656+1</f>
        <v>535</v>
      </c>
      <c r="B658" t="s">
        <v>629</v>
      </c>
      <c r="C658" t="s">
        <v>785</v>
      </c>
    </row>
    <row r="659" spans="1:3" ht="15">
      <c r="A659">
        <f>+A658+1</f>
        <v>536</v>
      </c>
      <c r="B659" t="s">
        <v>630</v>
      </c>
      <c r="C659" t="s">
        <v>785</v>
      </c>
    </row>
    <row r="660" spans="1:3" ht="15">
      <c r="A660">
        <f>+A659+1</f>
        <v>537</v>
      </c>
      <c r="B660" t="s">
        <v>631</v>
      </c>
      <c r="C660" t="s">
        <v>785</v>
      </c>
    </row>
    <row r="661" spans="1:3" ht="15">
      <c r="A661">
        <f>+A660+1</f>
        <v>538</v>
      </c>
      <c r="B661" t="s">
        <v>632</v>
      </c>
      <c r="C661" t="s">
        <v>785</v>
      </c>
    </row>
    <row r="662" spans="1:3" ht="15">
      <c r="A662">
        <f>+A661+1</f>
        <v>539</v>
      </c>
      <c r="B662" t="s">
        <v>633</v>
      </c>
      <c r="C662" t="s">
        <v>785</v>
      </c>
    </row>
    <row r="663" spans="1:4" ht="15.75" thickBot="1">
      <c r="A663">
        <f>+A662+1</f>
        <v>540</v>
      </c>
      <c r="B663" s="32" t="s">
        <v>634</v>
      </c>
      <c r="C663" s="32" t="s">
        <v>785</v>
      </c>
      <c r="D663" s="85">
        <v>6</v>
      </c>
    </row>
    <row r="664" ht="15.75" thickTop="1"/>
    <row r="665" spans="1:3" ht="15">
      <c r="A665">
        <f>+A663+1</f>
        <v>541</v>
      </c>
      <c r="B665" t="s">
        <v>635</v>
      </c>
      <c r="C665" t="s">
        <v>786</v>
      </c>
    </row>
    <row r="666" spans="1:3" ht="15">
      <c r="A666">
        <f>+A665+1</f>
        <v>542</v>
      </c>
      <c r="B666" t="s">
        <v>636</v>
      </c>
      <c r="C666" t="s">
        <v>786</v>
      </c>
    </row>
    <row r="667" spans="1:3" ht="15">
      <c r="A667">
        <f>+A666+1</f>
        <v>543</v>
      </c>
      <c r="B667" t="s">
        <v>637</v>
      </c>
      <c r="C667" t="s">
        <v>786</v>
      </c>
    </row>
    <row r="668" spans="1:3" ht="15">
      <c r="A668">
        <f>+A667+1</f>
        <v>544</v>
      </c>
      <c r="B668" t="s">
        <v>638</v>
      </c>
      <c r="C668" t="s">
        <v>786</v>
      </c>
    </row>
    <row r="669" spans="1:3" ht="15">
      <c r="A669">
        <f>+A668+1</f>
        <v>545</v>
      </c>
      <c r="B669" t="s">
        <v>639</v>
      </c>
      <c r="C669" t="s">
        <v>786</v>
      </c>
    </row>
    <row r="670" spans="1:4" ht="15.75" thickBot="1">
      <c r="A670">
        <f>+A669+1</f>
        <v>546</v>
      </c>
      <c r="B670" s="32" t="s">
        <v>640</v>
      </c>
      <c r="C670" s="32" t="s">
        <v>786</v>
      </c>
      <c r="D670" s="85">
        <v>6</v>
      </c>
    </row>
    <row r="671" ht="15.75" thickTop="1"/>
    <row r="672" spans="1:3" ht="15">
      <c r="A672">
        <f>+A670+1</f>
        <v>547</v>
      </c>
      <c r="B672" t="s">
        <v>641</v>
      </c>
      <c r="C672" t="s">
        <v>787</v>
      </c>
    </row>
    <row r="673" spans="1:3" ht="15">
      <c r="A673">
        <f>+A672+1</f>
        <v>548</v>
      </c>
      <c r="B673" t="s">
        <v>642</v>
      </c>
      <c r="C673" t="s">
        <v>787</v>
      </c>
    </row>
    <row r="674" spans="1:3" ht="15">
      <c r="A674">
        <f>+A673+1</f>
        <v>549</v>
      </c>
      <c r="B674" t="s">
        <v>643</v>
      </c>
      <c r="C674" t="s">
        <v>787</v>
      </c>
    </row>
    <row r="675" spans="1:3" ht="15">
      <c r="A675">
        <f>+A674+1</f>
        <v>550</v>
      </c>
      <c r="B675" t="s">
        <v>644</v>
      </c>
      <c r="C675" t="s">
        <v>787</v>
      </c>
    </row>
    <row r="676" spans="1:3" ht="15">
      <c r="A676">
        <f>+A675+1</f>
        <v>551</v>
      </c>
      <c r="B676" t="s">
        <v>645</v>
      </c>
      <c r="C676" t="s">
        <v>787</v>
      </c>
    </row>
    <row r="677" spans="1:4" ht="15.75" thickBot="1">
      <c r="A677">
        <f>+A676+1</f>
        <v>552</v>
      </c>
      <c r="B677" s="32" t="s">
        <v>646</v>
      </c>
      <c r="C677" s="32" t="s">
        <v>787</v>
      </c>
      <c r="D677" s="85">
        <v>6</v>
      </c>
    </row>
    <row r="678" ht="15.75" thickTop="1"/>
    <row r="679" spans="1:3" ht="15">
      <c r="A679">
        <f>+A677+1</f>
        <v>553</v>
      </c>
      <c r="B679" t="s">
        <v>647</v>
      </c>
      <c r="C679" t="s">
        <v>788</v>
      </c>
    </row>
    <row r="680" spans="1:3" ht="15">
      <c r="A680">
        <f>+A679+1</f>
        <v>554</v>
      </c>
      <c r="B680" t="s">
        <v>648</v>
      </c>
      <c r="C680" t="s">
        <v>788</v>
      </c>
    </row>
    <row r="681" spans="1:3" ht="15">
      <c r="A681">
        <f>+A680+1</f>
        <v>555</v>
      </c>
      <c r="B681" t="s">
        <v>649</v>
      </c>
      <c r="C681" t="s">
        <v>788</v>
      </c>
    </row>
    <row r="682" spans="1:4" ht="15.75" thickBot="1">
      <c r="A682">
        <f>+A681+1</f>
        <v>556</v>
      </c>
      <c r="B682" s="32" t="s">
        <v>650</v>
      </c>
      <c r="C682" s="32" t="s">
        <v>788</v>
      </c>
      <c r="D682" s="85">
        <v>4</v>
      </c>
    </row>
    <row r="683" ht="15.75" thickTop="1">
      <c r="A683" t="s">
        <v>40</v>
      </c>
    </row>
    <row r="684" spans="1:3" ht="15">
      <c r="A684">
        <f>+A682+1</f>
        <v>557</v>
      </c>
      <c r="B684" t="s">
        <v>651</v>
      </c>
      <c r="C684" t="s">
        <v>789</v>
      </c>
    </row>
    <row r="685" spans="1:3" ht="15">
      <c r="A685">
        <f>+A684+1</f>
        <v>558</v>
      </c>
      <c r="B685" t="s">
        <v>652</v>
      </c>
      <c r="C685" t="s">
        <v>789</v>
      </c>
    </row>
    <row r="686" spans="1:3" ht="15">
      <c r="A686">
        <f>+A685+1</f>
        <v>559</v>
      </c>
      <c r="B686" t="s">
        <v>724</v>
      </c>
      <c r="C686" t="s">
        <v>789</v>
      </c>
    </row>
    <row r="687" spans="1:3" ht="15">
      <c r="A687">
        <f>+A686+1</f>
        <v>560</v>
      </c>
      <c r="B687" t="s">
        <v>653</v>
      </c>
      <c r="C687" t="s">
        <v>789</v>
      </c>
    </row>
    <row r="688" spans="1:3" ht="15">
      <c r="A688">
        <f>+A687+1</f>
        <v>561</v>
      </c>
      <c r="B688" t="s">
        <v>654</v>
      </c>
      <c r="C688" t="s">
        <v>789</v>
      </c>
    </row>
    <row r="689" spans="1:4" ht="15.75" thickBot="1">
      <c r="A689">
        <f>+A688+1</f>
        <v>562</v>
      </c>
      <c r="B689" s="32" t="s">
        <v>655</v>
      </c>
      <c r="C689" s="32" t="s">
        <v>789</v>
      </c>
      <c r="D689" s="85">
        <v>6</v>
      </c>
    </row>
    <row r="690" ht="15.75" thickTop="1"/>
    <row r="691" spans="1:3" ht="15">
      <c r="A691">
        <f>+A689+1</f>
        <v>563</v>
      </c>
      <c r="B691" t="s">
        <v>656</v>
      </c>
      <c r="C691" t="s">
        <v>799</v>
      </c>
    </row>
    <row r="692" spans="1:3" ht="15">
      <c r="A692">
        <f>+A691+1</f>
        <v>564</v>
      </c>
      <c r="B692" t="s">
        <v>657</v>
      </c>
      <c r="C692" t="s">
        <v>799</v>
      </c>
    </row>
    <row r="693" spans="1:3" ht="15">
      <c r="A693">
        <f>+A692+1</f>
        <v>565</v>
      </c>
      <c r="B693" t="s">
        <v>658</v>
      </c>
      <c r="C693" t="s">
        <v>799</v>
      </c>
    </row>
    <row r="694" spans="1:3" ht="15">
      <c r="A694">
        <f>+A693+1</f>
        <v>566</v>
      </c>
      <c r="B694" t="s">
        <v>659</v>
      </c>
      <c r="C694" t="s">
        <v>799</v>
      </c>
    </row>
    <row r="695" spans="1:3" ht="15">
      <c r="A695">
        <f>+A694+1</f>
        <v>567</v>
      </c>
      <c r="B695" t="s">
        <v>660</v>
      </c>
      <c r="C695" t="s">
        <v>799</v>
      </c>
    </row>
    <row r="696" spans="1:4" ht="15.75" thickBot="1">
      <c r="A696">
        <f>+A695+1</f>
        <v>568</v>
      </c>
      <c r="B696" s="32" t="s">
        <v>661</v>
      </c>
      <c r="C696" s="32" t="s">
        <v>799</v>
      </c>
      <c r="D696" s="85">
        <v>6</v>
      </c>
    </row>
    <row r="697" ht="15.75" thickTop="1"/>
    <row r="698" spans="1:3" ht="15">
      <c r="A698">
        <f>+A696+1</f>
        <v>569</v>
      </c>
      <c r="B698" t="s">
        <v>662</v>
      </c>
      <c r="C698" t="s">
        <v>790</v>
      </c>
    </row>
    <row r="699" spans="1:3" ht="15">
      <c r="A699">
        <f>+A698+1</f>
        <v>570</v>
      </c>
      <c r="B699" t="s">
        <v>663</v>
      </c>
      <c r="C699" t="s">
        <v>790</v>
      </c>
    </row>
    <row r="700" spans="1:3" ht="15">
      <c r="A700">
        <f>+A699+1</f>
        <v>571</v>
      </c>
      <c r="B700" t="s">
        <v>664</v>
      </c>
      <c r="C700" t="s">
        <v>790</v>
      </c>
    </row>
    <row r="701" spans="1:3" ht="15">
      <c r="A701">
        <f>+A700+1</f>
        <v>572</v>
      </c>
      <c r="B701" t="s">
        <v>665</v>
      </c>
      <c r="C701" t="s">
        <v>790</v>
      </c>
    </row>
    <row r="702" spans="1:3" ht="15">
      <c r="A702">
        <f>+A701+1</f>
        <v>573</v>
      </c>
      <c r="B702" t="s">
        <v>666</v>
      </c>
      <c r="C702" t="s">
        <v>790</v>
      </c>
    </row>
    <row r="703" spans="1:4" ht="15.75" thickBot="1">
      <c r="A703">
        <f>+A702+1</f>
        <v>574</v>
      </c>
      <c r="B703" s="32" t="s">
        <v>667</v>
      </c>
      <c r="C703" s="32" t="s">
        <v>790</v>
      </c>
      <c r="D703" s="85">
        <v>6</v>
      </c>
    </row>
    <row r="704" ht="15.75" thickTop="1"/>
    <row r="705" spans="1:3" ht="15">
      <c r="A705">
        <f>+A703+1</f>
        <v>575</v>
      </c>
      <c r="B705" t="s">
        <v>668</v>
      </c>
      <c r="C705" t="s">
        <v>791</v>
      </c>
    </row>
    <row r="706" spans="1:3" ht="15">
      <c r="A706">
        <f>+A705+1</f>
        <v>576</v>
      </c>
      <c r="B706" t="s">
        <v>669</v>
      </c>
      <c r="C706" t="s">
        <v>791</v>
      </c>
    </row>
    <row r="707" spans="1:3" ht="15">
      <c r="A707">
        <f>+A706+1</f>
        <v>577</v>
      </c>
      <c r="B707" t="s">
        <v>670</v>
      </c>
      <c r="C707" t="s">
        <v>791</v>
      </c>
    </row>
    <row r="708" spans="1:3" ht="15">
      <c r="A708">
        <f>+A707+1</f>
        <v>578</v>
      </c>
      <c r="B708" t="s">
        <v>671</v>
      </c>
      <c r="C708" t="s">
        <v>791</v>
      </c>
    </row>
    <row r="709" spans="1:3" ht="15">
      <c r="A709">
        <f>+A708+1</f>
        <v>579</v>
      </c>
      <c r="B709" t="s">
        <v>672</v>
      </c>
      <c r="C709" t="s">
        <v>791</v>
      </c>
    </row>
    <row r="710" spans="1:4" ht="15.75" thickBot="1">
      <c r="A710">
        <f>+A709+1</f>
        <v>580</v>
      </c>
      <c r="B710" s="32" t="s">
        <v>673</v>
      </c>
      <c r="C710" s="32" t="s">
        <v>791</v>
      </c>
      <c r="D710" s="85">
        <v>6</v>
      </c>
    </row>
    <row r="711" ht="15.75" thickTop="1"/>
    <row r="712" spans="1:3" ht="15">
      <c r="A712">
        <f>+A710+1</f>
        <v>581</v>
      </c>
      <c r="B712" t="s">
        <v>674</v>
      </c>
      <c r="C712" t="s">
        <v>792</v>
      </c>
    </row>
    <row r="713" spans="1:3" ht="15">
      <c r="A713">
        <f>+A712+1</f>
        <v>582</v>
      </c>
      <c r="B713" t="s">
        <v>675</v>
      </c>
      <c r="C713" t="s">
        <v>792</v>
      </c>
    </row>
    <row r="714" spans="1:3" ht="15">
      <c r="A714">
        <f>+A713+1</f>
        <v>583</v>
      </c>
      <c r="B714" t="s">
        <v>676</v>
      </c>
      <c r="C714" t="s">
        <v>792</v>
      </c>
    </row>
    <row r="715" spans="1:3" ht="15">
      <c r="A715">
        <f>+A714+1</f>
        <v>584</v>
      </c>
      <c r="B715" t="s">
        <v>677</v>
      </c>
      <c r="C715" t="s">
        <v>792</v>
      </c>
    </row>
    <row r="716" spans="1:3" ht="15">
      <c r="A716">
        <f>+A715+1</f>
        <v>585</v>
      </c>
      <c r="B716" t="s">
        <v>678</v>
      </c>
      <c r="C716" t="s">
        <v>792</v>
      </c>
    </row>
    <row r="717" spans="1:4" ht="15.75" thickBot="1">
      <c r="A717">
        <f>+A716+1</f>
        <v>586</v>
      </c>
      <c r="B717" s="32" t="s">
        <v>679</v>
      </c>
      <c r="C717" s="32" t="s">
        <v>792</v>
      </c>
      <c r="D717" s="85">
        <v>6</v>
      </c>
    </row>
    <row r="718" ht="15.75" thickTop="1"/>
    <row r="719" spans="1:3" ht="15">
      <c r="A719">
        <f>+A717+1</f>
        <v>587</v>
      </c>
      <c r="B719" t="s">
        <v>680</v>
      </c>
      <c r="C719" t="s">
        <v>793</v>
      </c>
    </row>
    <row r="720" spans="1:3" ht="15">
      <c r="A720">
        <f>+A719+1</f>
        <v>588</v>
      </c>
      <c r="B720" t="s">
        <v>681</v>
      </c>
      <c r="C720" t="s">
        <v>793</v>
      </c>
    </row>
    <row r="721" spans="1:3" ht="15">
      <c r="A721">
        <f>+A720+1</f>
        <v>589</v>
      </c>
      <c r="B721" t="s">
        <v>682</v>
      </c>
      <c r="C721" t="s">
        <v>793</v>
      </c>
    </row>
    <row r="722" spans="1:3" ht="15">
      <c r="A722">
        <f>+A721+1</f>
        <v>590</v>
      </c>
      <c r="B722" t="s">
        <v>683</v>
      </c>
      <c r="C722" t="s">
        <v>793</v>
      </c>
    </row>
    <row r="723" spans="1:3" ht="15">
      <c r="A723">
        <f>+A722+1</f>
        <v>591</v>
      </c>
      <c r="B723" t="s">
        <v>684</v>
      </c>
      <c r="C723" t="s">
        <v>793</v>
      </c>
    </row>
    <row r="724" spans="1:4" ht="15.75" thickBot="1">
      <c r="A724">
        <f>+A723+1</f>
        <v>592</v>
      </c>
      <c r="B724" s="32" t="s">
        <v>685</v>
      </c>
      <c r="C724" s="32" t="s">
        <v>793</v>
      </c>
      <c r="D724" s="85">
        <v>6</v>
      </c>
    </row>
    <row r="725" ht="15.75" thickTop="1"/>
    <row r="726" spans="1:3" ht="15">
      <c r="A726">
        <f>+A724+1</f>
        <v>593</v>
      </c>
      <c r="B726" t="s">
        <v>686</v>
      </c>
      <c r="C726" t="s">
        <v>794</v>
      </c>
    </row>
    <row r="727" spans="1:4" ht="15.75" thickBot="1">
      <c r="A727">
        <f>+A726+1</f>
        <v>594</v>
      </c>
      <c r="B727" s="32" t="s">
        <v>687</v>
      </c>
      <c r="C727" s="32" t="s">
        <v>794</v>
      </c>
      <c r="D727" s="85">
        <v>2</v>
      </c>
    </row>
    <row r="728" ht="15.75" thickTop="1"/>
    <row r="729" spans="1:3" ht="15">
      <c r="A729">
        <f>+A727+1</f>
        <v>595</v>
      </c>
      <c r="B729" t="s">
        <v>688</v>
      </c>
      <c r="C729" t="s">
        <v>795</v>
      </c>
    </row>
    <row r="730" spans="1:3" ht="15">
      <c r="A730">
        <f>+A729+1</f>
        <v>596</v>
      </c>
      <c r="B730" t="s">
        <v>689</v>
      </c>
      <c r="C730" t="s">
        <v>795</v>
      </c>
    </row>
    <row r="731" spans="1:3" ht="15">
      <c r="A731">
        <f>+A730+1</f>
        <v>597</v>
      </c>
      <c r="B731" t="s">
        <v>690</v>
      </c>
      <c r="C731" t="s">
        <v>795</v>
      </c>
    </row>
    <row r="732" spans="1:3" ht="15">
      <c r="A732">
        <f>+A731+1</f>
        <v>598</v>
      </c>
      <c r="B732" t="s">
        <v>691</v>
      </c>
      <c r="C732" t="s">
        <v>795</v>
      </c>
    </row>
    <row r="733" spans="1:3" ht="15">
      <c r="A733">
        <f>+A732+1</f>
        <v>599</v>
      </c>
      <c r="B733" t="s">
        <v>692</v>
      </c>
      <c r="C733" t="s">
        <v>795</v>
      </c>
    </row>
    <row r="734" spans="1:4" ht="15.75" thickBot="1">
      <c r="A734">
        <f>+A733+1</f>
        <v>600</v>
      </c>
      <c r="B734" s="32" t="s">
        <v>693</v>
      </c>
      <c r="C734" s="32" t="s">
        <v>795</v>
      </c>
      <c r="D734" s="85">
        <v>6</v>
      </c>
    </row>
    <row r="735" ht="15.75" thickTop="1"/>
    <row r="736" spans="1:3" ht="15">
      <c r="A736">
        <f>+A734+1</f>
        <v>601</v>
      </c>
      <c r="B736" t="s">
        <v>694</v>
      </c>
      <c r="C736" t="s">
        <v>796</v>
      </c>
    </row>
    <row r="737" spans="1:4" ht="15.75" thickBot="1">
      <c r="A737">
        <f>+A736+1</f>
        <v>602</v>
      </c>
      <c r="B737" s="32" t="s">
        <v>695</v>
      </c>
      <c r="C737" s="32" t="s">
        <v>796</v>
      </c>
      <c r="D737" s="85">
        <v>2</v>
      </c>
    </row>
    <row r="738" ht="15.75" thickTop="1"/>
    <row r="739" spans="1:3" ht="15">
      <c r="A739">
        <f>+A737+1</f>
        <v>603</v>
      </c>
      <c r="B739" t="s">
        <v>696</v>
      </c>
      <c r="C739" t="s">
        <v>797</v>
      </c>
    </row>
    <row r="740" spans="1:3" ht="15">
      <c r="A740">
        <f>+A739+1</f>
        <v>604</v>
      </c>
      <c r="B740" t="s">
        <v>697</v>
      </c>
      <c r="C740" t="s">
        <v>797</v>
      </c>
    </row>
    <row r="741" spans="1:3" ht="15">
      <c r="A741">
        <f>+A740+1</f>
        <v>605</v>
      </c>
      <c r="B741" t="s">
        <v>698</v>
      </c>
      <c r="C741" t="s">
        <v>797</v>
      </c>
    </row>
    <row r="742" spans="1:3" ht="15">
      <c r="A742">
        <f>+A741+1</f>
        <v>606</v>
      </c>
      <c r="B742" t="s">
        <v>699</v>
      </c>
      <c r="C742" t="s">
        <v>797</v>
      </c>
    </row>
    <row r="743" spans="1:3" ht="15">
      <c r="A743">
        <f>+A742+1</f>
        <v>607</v>
      </c>
      <c r="B743" t="s">
        <v>700</v>
      </c>
      <c r="C743" t="s">
        <v>797</v>
      </c>
    </row>
    <row r="744" spans="1:4" ht="15.75" thickBot="1">
      <c r="A744">
        <f>+A743+1</f>
        <v>608</v>
      </c>
      <c r="B744" s="32" t="s">
        <v>701</v>
      </c>
      <c r="C744" s="32" t="s">
        <v>797</v>
      </c>
      <c r="D744" s="85">
        <v>6</v>
      </c>
    </row>
    <row r="745" ht="15.75" thickTop="1"/>
    <row r="746" spans="1:3" ht="15">
      <c r="A746">
        <f>+A744+1</f>
        <v>609</v>
      </c>
      <c r="B746" t="s">
        <v>702</v>
      </c>
      <c r="C746" t="s">
        <v>798</v>
      </c>
    </row>
    <row r="747" spans="1:3" ht="15">
      <c r="A747">
        <f>+A746+1</f>
        <v>610</v>
      </c>
      <c r="B747" t="s">
        <v>703</v>
      </c>
      <c r="C747" t="s">
        <v>798</v>
      </c>
    </row>
    <row r="748" spans="1:3" ht="15">
      <c r="A748">
        <f>+A747+1</f>
        <v>611</v>
      </c>
      <c r="B748" t="s">
        <v>704</v>
      </c>
      <c r="C748" t="s">
        <v>798</v>
      </c>
    </row>
    <row r="749" spans="1:3" ht="15">
      <c r="A749">
        <f>+A748+1</f>
        <v>612</v>
      </c>
      <c r="B749" t="s">
        <v>705</v>
      </c>
      <c r="C749" t="s">
        <v>798</v>
      </c>
    </row>
    <row r="750" spans="1:3" ht="15">
      <c r="A750">
        <f>+A749+1</f>
        <v>613</v>
      </c>
      <c r="B750" t="s">
        <v>706</v>
      </c>
      <c r="C750" t="s">
        <v>798</v>
      </c>
    </row>
    <row r="751" spans="1:4" ht="15.75" thickBot="1">
      <c r="A751">
        <f>+A750+1</f>
        <v>614</v>
      </c>
      <c r="B751" s="32" t="s">
        <v>707</v>
      </c>
      <c r="C751" s="32" t="s">
        <v>798</v>
      </c>
      <c r="D751" s="85">
        <v>6</v>
      </c>
    </row>
    <row r="752" spans="1:4" ht="15.75" thickTop="1">
      <c r="A752" t="s">
        <v>40</v>
      </c>
      <c r="C752" s="101" t="s">
        <v>995</v>
      </c>
      <c r="D752" s="85">
        <f>SUM(D457:D751)</f>
        <v>248</v>
      </c>
    </row>
    <row r="753" spans="3:4" ht="15">
      <c r="C753" s="43" t="s">
        <v>877</v>
      </c>
      <c r="D753" s="85">
        <f>+D208+D366+D448+D752</f>
        <v>614</v>
      </c>
    </row>
  </sheetData>
  <sheetProtection/>
  <mergeCells count="2">
    <mergeCell ref="A1:C1"/>
    <mergeCell ref="A2:C2"/>
  </mergeCells>
  <printOptions/>
  <pageMargins left="0.7874015748031497" right="0.7874015748031497" top="1.1605511811023623" bottom="0.5905511811023623" header="0" footer="0"/>
  <pageSetup horizontalDpi="600" verticalDpi="600" orientation="portrait" paperSize="119" scale="76" r:id="rId1"/>
  <headerFooter alignWithMargins="0">
    <oddHeader>&amp;C&amp;A</oddHeader>
    <oddFooter>&amp;CPágina &amp;P de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9"/>
  </sheetPr>
  <dimension ref="A1:F774"/>
  <sheetViews>
    <sheetView zoomScalePageLayoutView="0" workbookViewId="0" topLeftCell="A324">
      <selection activeCell="B322" sqref="B322:D347"/>
    </sheetView>
  </sheetViews>
  <sheetFormatPr defaultColWidth="11.421875" defaultRowHeight="12.75"/>
  <cols>
    <col min="1" max="1" width="7.8515625" style="0" customWidth="1"/>
    <col min="2" max="2" width="46.57421875" style="0" customWidth="1"/>
    <col min="3" max="3" width="42.8515625" style="0" customWidth="1"/>
    <col min="4" max="4" width="5.8515625" style="85" customWidth="1"/>
    <col min="5" max="5" width="24.140625" style="0" customWidth="1"/>
  </cols>
  <sheetData>
    <row r="1" spans="1:3" ht="15.75">
      <c r="A1" s="120" t="s">
        <v>0</v>
      </c>
      <c r="B1" s="120"/>
      <c r="C1" s="120"/>
    </row>
    <row r="2" spans="1:3" ht="15.75">
      <c r="A2" s="120" t="s">
        <v>261</v>
      </c>
      <c r="B2" s="120"/>
      <c r="C2" s="120"/>
    </row>
    <row r="3" spans="1:3" ht="9.75" customHeight="1">
      <c r="A3" s="2"/>
      <c r="B3" s="2"/>
      <c r="C3" s="2"/>
    </row>
    <row r="4" spans="1:5" ht="15.75" thickBot="1">
      <c r="A4" s="3" t="s">
        <v>1</v>
      </c>
      <c r="B4" s="4" t="s">
        <v>2</v>
      </c>
      <c r="C4" s="4" t="s">
        <v>1050</v>
      </c>
      <c r="E4" s="4" t="s">
        <v>1051</v>
      </c>
    </row>
    <row r="5" spans="1:3" ht="9.75" customHeight="1" thickTop="1">
      <c r="A5" s="2"/>
      <c r="B5" s="5"/>
      <c r="C5" s="5"/>
    </row>
    <row r="6" spans="1:3" ht="15">
      <c r="A6" s="6" t="s">
        <v>3</v>
      </c>
      <c r="B6" s="7"/>
      <c r="C6" s="7"/>
    </row>
    <row r="7" spans="1:3" ht="15">
      <c r="A7" s="8"/>
      <c r="B7" s="9" t="s">
        <v>725</v>
      </c>
      <c r="C7" s="9"/>
    </row>
    <row r="8" spans="1:3" ht="15">
      <c r="A8" s="10">
        <v>1</v>
      </c>
      <c r="B8" s="11" t="s">
        <v>5</v>
      </c>
      <c r="C8" s="11" t="s">
        <v>6</v>
      </c>
    </row>
    <row r="9" spans="1:3" ht="15">
      <c r="A9" s="10">
        <f>A8+1</f>
        <v>2</v>
      </c>
      <c r="B9" s="12" t="s">
        <v>7</v>
      </c>
      <c r="C9" s="11" t="s">
        <v>8</v>
      </c>
    </row>
    <row r="10" spans="1:3" ht="15">
      <c r="A10" s="10">
        <v>3</v>
      </c>
      <c r="B10" s="13" t="s">
        <v>9</v>
      </c>
      <c r="C10" s="11" t="s">
        <v>8</v>
      </c>
    </row>
    <row r="11" spans="1:3" ht="15">
      <c r="A11" s="10">
        <f>+A10+1</f>
        <v>4</v>
      </c>
      <c r="B11" s="11" t="s">
        <v>10</v>
      </c>
      <c r="C11" s="11" t="s">
        <v>8</v>
      </c>
    </row>
    <row r="12" spans="1:3" ht="15">
      <c r="A12" s="10">
        <f>A11+1</f>
        <v>5</v>
      </c>
      <c r="B12" s="14" t="s">
        <v>11</v>
      </c>
      <c r="C12" s="11" t="s">
        <v>8</v>
      </c>
    </row>
    <row r="13" spans="1:4" ht="15">
      <c r="A13" s="10">
        <f>A12+1</f>
        <v>6</v>
      </c>
      <c r="B13" s="14" t="s">
        <v>12</v>
      </c>
      <c r="C13" s="11" t="s">
        <v>8</v>
      </c>
      <c r="D13" s="97"/>
    </row>
    <row r="14" spans="1:4" ht="15.75" thickBot="1">
      <c r="A14" s="10">
        <f>A13+1</f>
        <v>7</v>
      </c>
      <c r="B14" s="15" t="s">
        <v>13</v>
      </c>
      <c r="C14" s="16" t="s">
        <v>8</v>
      </c>
      <c r="D14" s="85">
        <v>7</v>
      </c>
    </row>
    <row r="15" spans="1:3" ht="9.75" customHeight="1" thickTop="1">
      <c r="A15" s="2"/>
      <c r="B15" s="18"/>
      <c r="C15" s="2"/>
    </row>
    <row r="16" spans="1:3" ht="15" customHeight="1">
      <c r="A16" s="2"/>
      <c r="B16" s="9" t="s">
        <v>726</v>
      </c>
      <c r="C16" s="2"/>
    </row>
    <row r="17" spans="1:4" ht="15" customHeight="1" thickBot="1">
      <c r="A17" s="2">
        <f>+A14+1</f>
        <v>8</v>
      </c>
      <c r="B17" s="16" t="s">
        <v>39</v>
      </c>
      <c r="C17" s="16" t="s">
        <v>21</v>
      </c>
      <c r="D17" s="85">
        <v>1</v>
      </c>
    </row>
    <row r="18" spans="1:3" ht="9.75" customHeight="1" thickTop="1">
      <c r="A18" s="2"/>
      <c r="B18" s="18"/>
      <c r="C18" s="2"/>
    </row>
    <row r="19" spans="1:3" ht="15">
      <c r="A19" s="2"/>
      <c r="B19" s="18" t="s">
        <v>727</v>
      </c>
      <c r="C19" s="2"/>
    </row>
    <row r="20" spans="1:3" ht="15">
      <c r="A20" s="2">
        <f>+A17+1</f>
        <v>9</v>
      </c>
      <c r="B20" s="19" t="s">
        <v>262</v>
      </c>
      <c r="C20" s="20" t="s">
        <v>15</v>
      </c>
    </row>
    <row r="21" spans="1:3" ht="15">
      <c r="A21" s="22">
        <f aca="true" t="shared" si="0" ref="A21:A31">+A20+1</f>
        <v>10</v>
      </c>
      <c r="B21" t="s">
        <v>17</v>
      </c>
      <c r="C21" s="21" t="s">
        <v>15</v>
      </c>
    </row>
    <row r="22" spans="1:3" ht="15">
      <c r="A22" s="22">
        <f t="shared" si="0"/>
        <v>11</v>
      </c>
      <c r="B22" s="23" t="s">
        <v>18</v>
      </c>
      <c r="C22" s="21" t="s">
        <v>15</v>
      </c>
    </row>
    <row r="23" spans="1:3" ht="15">
      <c r="A23" s="22">
        <f t="shared" si="0"/>
        <v>12</v>
      </c>
      <c r="B23" s="23" t="s">
        <v>19</v>
      </c>
      <c r="C23" s="21" t="s">
        <v>15</v>
      </c>
    </row>
    <row r="24" spans="1:3" ht="15">
      <c r="A24" s="22">
        <f t="shared" si="0"/>
        <v>13</v>
      </c>
      <c r="B24" s="14" t="s">
        <v>288</v>
      </c>
      <c r="C24" s="21" t="s">
        <v>15</v>
      </c>
    </row>
    <row r="25" spans="1:3" ht="15">
      <c r="A25" s="22">
        <f t="shared" si="0"/>
        <v>14</v>
      </c>
      <c r="B25" s="43" t="s">
        <v>289</v>
      </c>
      <c r="C25" s="21" t="s">
        <v>15</v>
      </c>
    </row>
    <row r="26" spans="1:3" ht="15">
      <c r="A26" s="22">
        <f t="shared" si="0"/>
        <v>15</v>
      </c>
      <c r="B26" s="20" t="s">
        <v>20</v>
      </c>
      <c r="C26" s="11" t="s">
        <v>21</v>
      </c>
    </row>
    <row r="27" spans="1:3" ht="15">
      <c r="A27" s="22">
        <f t="shared" si="0"/>
        <v>16</v>
      </c>
      <c r="B27" s="11" t="s">
        <v>22</v>
      </c>
      <c r="C27" s="11" t="s">
        <v>21</v>
      </c>
    </row>
    <row r="28" spans="1:3" ht="15">
      <c r="A28" s="22">
        <f t="shared" si="0"/>
        <v>17</v>
      </c>
      <c r="B28" s="23" t="s">
        <v>313</v>
      </c>
      <c r="C28" s="14" t="s">
        <v>21</v>
      </c>
    </row>
    <row r="29" spans="1:3" ht="15">
      <c r="A29" s="22">
        <f t="shared" si="0"/>
        <v>18</v>
      </c>
      <c r="B29" s="24" t="s">
        <v>23</v>
      </c>
      <c r="C29" s="11" t="s">
        <v>21</v>
      </c>
    </row>
    <row r="30" spans="1:3" ht="15">
      <c r="A30" s="22">
        <f t="shared" si="0"/>
        <v>19</v>
      </c>
      <c r="B30" s="47" t="s">
        <v>24</v>
      </c>
      <c r="C30" s="11" t="s">
        <v>21</v>
      </c>
    </row>
    <row r="31" spans="1:4" ht="15.75" thickBot="1">
      <c r="A31" s="22">
        <f t="shared" si="0"/>
        <v>20</v>
      </c>
      <c r="B31" s="25" t="s">
        <v>355</v>
      </c>
      <c r="C31" s="79" t="s">
        <v>62</v>
      </c>
      <c r="D31" s="85">
        <f>19-8+1</f>
        <v>12</v>
      </c>
    </row>
    <row r="32" spans="1:3" ht="9.75" customHeight="1" thickTop="1">
      <c r="A32" s="2"/>
      <c r="B32" s="18"/>
      <c r="C32" s="2"/>
    </row>
    <row r="33" spans="1:3" ht="15">
      <c r="A33" s="2"/>
      <c r="B33" s="9" t="s">
        <v>728</v>
      </c>
      <c r="C33" s="2"/>
    </row>
    <row r="34" spans="1:3" ht="15">
      <c r="A34" s="2">
        <f>+A31+1</f>
        <v>21</v>
      </c>
      <c r="B34" s="2" t="s">
        <v>26</v>
      </c>
      <c r="C34" s="20" t="s">
        <v>27</v>
      </c>
    </row>
    <row r="35" spans="1:3" ht="15">
      <c r="A35" s="2">
        <f aca="true" t="shared" si="1" ref="A35:A41">+A34+1</f>
        <v>22</v>
      </c>
      <c r="B35" t="s">
        <v>28</v>
      </c>
      <c r="C35" s="20" t="s">
        <v>29</v>
      </c>
    </row>
    <row r="36" spans="1:3" ht="15">
      <c r="A36" s="2">
        <f t="shared" si="1"/>
        <v>23</v>
      </c>
      <c r="B36" s="27" t="s">
        <v>263</v>
      </c>
      <c r="C36" s="21" t="s">
        <v>729</v>
      </c>
    </row>
    <row r="37" spans="1:3" ht="15">
      <c r="A37" s="2">
        <f t="shared" si="1"/>
        <v>24</v>
      </c>
      <c r="B37" s="19" t="s">
        <v>31</v>
      </c>
      <c r="C37" s="20" t="s">
        <v>32</v>
      </c>
    </row>
    <row r="38" spans="1:3" ht="15">
      <c r="A38" s="2">
        <f t="shared" si="1"/>
        <v>25</v>
      </c>
      <c r="B38" s="21" t="s">
        <v>33</v>
      </c>
      <c r="C38" s="28" t="s">
        <v>34</v>
      </c>
    </row>
    <row r="39" spans="1:3" ht="15">
      <c r="A39" s="2">
        <f t="shared" si="1"/>
        <v>26</v>
      </c>
      <c r="B39" s="28" t="s">
        <v>35</v>
      </c>
      <c r="C39" s="28" t="s">
        <v>34</v>
      </c>
    </row>
    <row r="40" spans="1:3" ht="15">
      <c r="A40" s="2">
        <f t="shared" si="1"/>
        <v>27</v>
      </c>
      <c r="B40" s="14" t="s">
        <v>315</v>
      </c>
      <c r="C40" s="14" t="s">
        <v>74</v>
      </c>
    </row>
    <row r="41" spans="1:4" ht="15.75" thickBot="1">
      <c r="A41" s="2">
        <f t="shared" si="1"/>
        <v>28</v>
      </c>
      <c r="B41" s="15" t="s">
        <v>36</v>
      </c>
      <c r="C41" s="29" t="s">
        <v>37</v>
      </c>
      <c r="D41" s="85">
        <f>27-20+1</f>
        <v>8</v>
      </c>
    </row>
    <row r="42" spans="1:3" ht="9.75" customHeight="1" thickTop="1">
      <c r="A42" s="2"/>
      <c r="B42" s="23"/>
      <c r="C42" s="21"/>
    </row>
    <row r="43" spans="1:2" ht="12.75" customHeight="1">
      <c r="A43" s="2" t="s">
        <v>40</v>
      </c>
      <c r="B43" s="9" t="s">
        <v>730</v>
      </c>
    </row>
    <row r="44" spans="1:3" ht="15">
      <c r="A44" s="30">
        <f>+A41+1</f>
        <v>29</v>
      </c>
      <c r="B44" t="s">
        <v>264</v>
      </c>
      <c r="C44" s="30" t="s">
        <v>42</v>
      </c>
    </row>
    <row r="45" spans="1:3" ht="15">
      <c r="A45" s="30">
        <f>+A44+1</f>
        <v>30</v>
      </c>
      <c r="B45" s="2" t="s">
        <v>266</v>
      </c>
      <c r="C45" s="2" t="s">
        <v>731</v>
      </c>
    </row>
    <row r="46" spans="1:3" ht="15">
      <c r="A46" s="30">
        <f aca="true" t="shared" si="2" ref="A46:A53">+A45+1</f>
        <v>31</v>
      </c>
      <c r="B46" s="69" t="s">
        <v>329</v>
      </c>
      <c r="C46" s="70" t="s">
        <v>732</v>
      </c>
    </row>
    <row r="47" spans="1:3" ht="15">
      <c r="A47" s="30">
        <f t="shared" si="2"/>
        <v>32</v>
      </c>
      <c r="B47" t="s">
        <v>45</v>
      </c>
      <c r="C47" s="20" t="s">
        <v>46</v>
      </c>
    </row>
    <row r="48" spans="1:3" ht="15">
      <c r="A48" s="30">
        <f t="shared" si="2"/>
        <v>33</v>
      </c>
      <c r="B48" t="s">
        <v>47</v>
      </c>
      <c r="C48" s="2" t="s">
        <v>46</v>
      </c>
    </row>
    <row r="49" spans="1:3" ht="15">
      <c r="A49" s="30">
        <f t="shared" si="2"/>
        <v>34</v>
      </c>
      <c r="B49" s="31" t="s">
        <v>48</v>
      </c>
      <c r="C49" s="21" t="s">
        <v>46</v>
      </c>
    </row>
    <row r="50" spans="1:3" ht="15">
      <c r="A50" s="30">
        <f t="shared" si="2"/>
        <v>35</v>
      </c>
      <c r="B50" t="s">
        <v>49</v>
      </c>
      <c r="C50" s="2" t="s">
        <v>21</v>
      </c>
    </row>
    <row r="51" spans="1:3" ht="15">
      <c r="A51" s="30">
        <f>+A50+1</f>
        <v>36</v>
      </c>
      <c r="B51" s="23" t="s">
        <v>54</v>
      </c>
      <c r="C51" s="23" t="s">
        <v>55</v>
      </c>
    </row>
    <row r="52" spans="1:3" ht="15">
      <c r="A52" s="30">
        <f t="shared" si="2"/>
        <v>37</v>
      </c>
      <c r="B52" s="69" t="s">
        <v>331</v>
      </c>
      <c r="C52" s="23" t="s">
        <v>55</v>
      </c>
    </row>
    <row r="53" spans="1:4" ht="15.75" thickBot="1">
      <c r="A53" s="30">
        <f t="shared" si="2"/>
        <v>38</v>
      </c>
      <c r="B53" s="34" t="s">
        <v>52</v>
      </c>
      <c r="C53" s="16" t="s">
        <v>53</v>
      </c>
      <c r="D53" s="85">
        <f>38-29+1</f>
        <v>10</v>
      </c>
    </row>
    <row r="54" ht="15.75" thickTop="1">
      <c r="B54" s="18"/>
    </row>
    <row r="55" spans="1:3" ht="19.5" customHeight="1">
      <c r="A55" s="2"/>
      <c r="B55" s="9" t="s">
        <v>733</v>
      </c>
      <c r="C55" s="2"/>
    </row>
    <row r="56" spans="1:3" ht="15">
      <c r="A56" s="2">
        <f>+A53+1</f>
        <v>39</v>
      </c>
      <c r="B56" s="27" t="s">
        <v>57</v>
      </c>
      <c r="C56" s="2" t="s">
        <v>58</v>
      </c>
    </row>
    <row r="57" spans="1:3" ht="15">
      <c r="A57" s="2">
        <f aca="true" t="shared" si="3" ref="A57:A81">+A56+1</f>
        <v>40</v>
      </c>
      <c r="B57" s="11" t="s">
        <v>59</v>
      </c>
      <c r="C57" s="2" t="s">
        <v>60</v>
      </c>
    </row>
    <row r="58" spans="1:3" ht="15">
      <c r="A58" s="2">
        <f t="shared" si="3"/>
        <v>41</v>
      </c>
      <c r="B58" s="27" t="s">
        <v>61</v>
      </c>
      <c r="C58" s="27" t="s">
        <v>62</v>
      </c>
    </row>
    <row r="59" spans="1:3" ht="15">
      <c r="A59" s="2">
        <f t="shared" si="3"/>
        <v>42</v>
      </c>
      <c r="B59" s="27" t="s">
        <v>63</v>
      </c>
      <c r="C59" s="27" t="s">
        <v>734</v>
      </c>
    </row>
    <row r="60" spans="1:3" ht="15">
      <c r="A60" s="2">
        <f t="shared" si="3"/>
        <v>43</v>
      </c>
      <c r="B60" s="27" t="s">
        <v>65</v>
      </c>
      <c r="C60" s="27" t="s">
        <v>66</v>
      </c>
    </row>
    <row r="61" spans="1:3" ht="15">
      <c r="A61" s="2">
        <f t="shared" si="3"/>
        <v>44</v>
      </c>
      <c r="B61" s="2" t="s">
        <v>67</v>
      </c>
      <c r="C61" s="21" t="s">
        <v>68</v>
      </c>
    </row>
    <row r="62" spans="1:3" ht="15">
      <c r="A62" s="2">
        <f t="shared" si="3"/>
        <v>45</v>
      </c>
      <c r="B62" s="14" t="s">
        <v>69</v>
      </c>
      <c r="C62" s="21" t="s">
        <v>68</v>
      </c>
    </row>
    <row r="63" spans="1:3" ht="15">
      <c r="A63" s="2">
        <f t="shared" si="3"/>
        <v>46</v>
      </c>
      <c r="B63" s="2" t="s">
        <v>267</v>
      </c>
      <c r="C63" s="2" t="s">
        <v>70</v>
      </c>
    </row>
    <row r="64" spans="1:3" ht="15">
      <c r="A64" s="2">
        <f t="shared" si="3"/>
        <v>47</v>
      </c>
      <c r="B64" t="s">
        <v>71</v>
      </c>
      <c r="C64" s="21" t="s">
        <v>68</v>
      </c>
    </row>
    <row r="65" spans="1:3" ht="15">
      <c r="A65" s="2">
        <f t="shared" si="3"/>
        <v>48</v>
      </c>
      <c r="B65" s="19" t="s">
        <v>72</v>
      </c>
      <c r="C65" s="21" t="s">
        <v>68</v>
      </c>
    </row>
    <row r="66" spans="1:4" s="1" customFormat="1" ht="15">
      <c r="A66" s="2">
        <f t="shared" si="3"/>
        <v>49</v>
      </c>
      <c r="B66" s="14" t="s">
        <v>73</v>
      </c>
      <c r="C66" s="23" t="s">
        <v>74</v>
      </c>
      <c r="D66" s="85"/>
    </row>
    <row r="67" spans="1:4" s="1" customFormat="1" ht="15">
      <c r="A67" s="2">
        <f t="shared" si="3"/>
        <v>50</v>
      </c>
      <c r="B67" s="14" t="s">
        <v>75</v>
      </c>
      <c r="C67" s="23" t="s">
        <v>74</v>
      </c>
      <c r="D67" s="85"/>
    </row>
    <row r="68" spans="1:4" s="1" customFormat="1" ht="15">
      <c r="A68" s="2">
        <f t="shared" si="3"/>
        <v>51</v>
      </c>
      <c r="B68" s="2" t="s">
        <v>76</v>
      </c>
      <c r="C68" s="2" t="s">
        <v>77</v>
      </c>
      <c r="D68" s="85"/>
    </row>
    <row r="69" spans="1:4" s="1" customFormat="1" ht="15">
      <c r="A69" s="2">
        <f t="shared" si="3"/>
        <v>52</v>
      </c>
      <c r="B69" s="23" t="s">
        <v>78</v>
      </c>
      <c r="C69" s="11" t="s">
        <v>77</v>
      </c>
      <c r="D69" s="85"/>
    </row>
    <row r="70" spans="1:4" s="1" customFormat="1" ht="15">
      <c r="A70" s="2">
        <f t="shared" si="3"/>
        <v>53</v>
      </c>
      <c r="B70" s="19" t="s">
        <v>81</v>
      </c>
      <c r="C70" s="28" t="s">
        <v>82</v>
      </c>
      <c r="D70" s="85"/>
    </row>
    <row r="71" spans="1:4" s="1" customFormat="1" ht="15">
      <c r="A71" s="2">
        <f t="shared" si="3"/>
        <v>54</v>
      </c>
      <c r="B71" s="23" t="s">
        <v>290</v>
      </c>
      <c r="C71" s="28" t="s">
        <v>82</v>
      </c>
      <c r="D71" s="85"/>
    </row>
    <row r="72" spans="1:4" s="1" customFormat="1" ht="15">
      <c r="A72" s="2">
        <f t="shared" si="3"/>
        <v>55</v>
      </c>
      <c r="B72" s="2" t="s">
        <v>83</v>
      </c>
      <c r="C72" s="2" t="s">
        <v>84</v>
      </c>
      <c r="D72" s="85"/>
    </row>
    <row r="73" spans="1:4" s="1" customFormat="1" ht="15">
      <c r="A73" s="2">
        <f t="shared" si="3"/>
        <v>56</v>
      </c>
      <c r="B73" s="2" t="s">
        <v>85</v>
      </c>
      <c r="C73" s="2" t="s">
        <v>84</v>
      </c>
      <c r="D73" s="85"/>
    </row>
    <row r="74" spans="1:4" s="1" customFormat="1" ht="15">
      <c r="A74" s="2">
        <f t="shared" si="3"/>
        <v>57</v>
      </c>
      <c r="B74" s="2" t="s">
        <v>86</v>
      </c>
      <c r="C74" s="2" t="s">
        <v>87</v>
      </c>
      <c r="D74" s="85"/>
    </row>
    <row r="75" spans="1:4" s="1" customFormat="1" ht="15">
      <c r="A75" s="2">
        <f t="shared" si="3"/>
        <v>58</v>
      </c>
      <c r="B75" s="19" t="s">
        <v>88</v>
      </c>
      <c r="C75" s="2" t="s">
        <v>96</v>
      </c>
      <c r="D75" s="85"/>
    </row>
    <row r="76" spans="1:4" s="1" customFormat="1" ht="15">
      <c r="A76" s="2">
        <f t="shared" si="3"/>
        <v>59</v>
      </c>
      <c r="B76" s="19" t="s">
        <v>90</v>
      </c>
      <c r="C76" s="2" t="s">
        <v>96</v>
      </c>
      <c r="D76" s="85"/>
    </row>
    <row r="77" spans="1:4" s="1" customFormat="1" ht="15">
      <c r="A77" s="2">
        <f t="shared" si="3"/>
        <v>60</v>
      </c>
      <c r="B77" s="14" t="s">
        <v>95</v>
      </c>
      <c r="C77" s="11" t="s">
        <v>96</v>
      </c>
      <c r="D77" s="85"/>
    </row>
    <row r="78" spans="1:4" s="1" customFormat="1" ht="15">
      <c r="A78" s="2">
        <f t="shared" si="3"/>
        <v>61</v>
      </c>
      <c r="B78" s="2" t="s">
        <v>91</v>
      </c>
      <c r="C78" s="2" t="s">
        <v>92</v>
      </c>
      <c r="D78" s="85"/>
    </row>
    <row r="79" spans="1:4" s="1" customFormat="1" ht="15">
      <c r="A79" s="2">
        <f t="shared" si="3"/>
        <v>62</v>
      </c>
      <c r="B79" t="s">
        <v>93</v>
      </c>
      <c r="C79" s="2" t="s">
        <v>92</v>
      </c>
      <c r="D79" s="85"/>
    </row>
    <row r="80" spans="1:4" s="1" customFormat="1" ht="15">
      <c r="A80" s="2">
        <f t="shared" si="3"/>
        <v>63</v>
      </c>
      <c r="B80" s="31" t="s">
        <v>94</v>
      </c>
      <c r="C80" s="2" t="s">
        <v>92</v>
      </c>
      <c r="D80" s="85"/>
    </row>
    <row r="81" spans="1:4" s="1" customFormat="1" ht="15.75" thickBot="1">
      <c r="A81" s="2">
        <f t="shared" si="3"/>
        <v>64</v>
      </c>
      <c r="B81" s="32" t="s">
        <v>291</v>
      </c>
      <c r="C81" s="16" t="s">
        <v>92</v>
      </c>
      <c r="D81" s="85">
        <f>64-39+1</f>
        <v>26</v>
      </c>
    </row>
    <row r="82" ht="15.75" thickTop="1">
      <c r="B82" s="18"/>
    </row>
    <row r="83" spans="1:3" ht="15">
      <c r="A83" s="2"/>
      <c r="B83" s="9" t="s">
        <v>804</v>
      </c>
      <c r="C83" s="2"/>
    </row>
    <row r="84" spans="1:3" ht="15">
      <c r="A84" s="2">
        <f>+A81+1</f>
        <v>65</v>
      </c>
      <c r="B84" s="27" t="s">
        <v>98</v>
      </c>
      <c r="C84" s="93" t="s">
        <v>99</v>
      </c>
    </row>
    <row r="85" spans="1:3" ht="15">
      <c r="A85" s="2">
        <f aca="true" t="shared" si="4" ref="A85:A92">+A84+1</f>
        <v>66</v>
      </c>
      <c r="B85" s="2" t="s">
        <v>100</v>
      </c>
      <c r="C85" s="2" t="s">
        <v>101</v>
      </c>
    </row>
    <row r="86" spans="1:3" ht="15">
      <c r="A86" s="2">
        <f t="shared" si="4"/>
        <v>67</v>
      </c>
      <c r="B86" s="68" t="s">
        <v>102</v>
      </c>
      <c r="C86" s="68" t="s">
        <v>735</v>
      </c>
    </row>
    <row r="87" spans="1:3" ht="15">
      <c r="A87" s="2">
        <f t="shared" si="4"/>
        <v>68</v>
      </c>
      <c r="B87" s="69" t="s">
        <v>334</v>
      </c>
      <c r="C87" s="70" t="s">
        <v>736</v>
      </c>
    </row>
    <row r="88" spans="1:3" ht="15">
      <c r="A88" s="2">
        <f t="shared" si="4"/>
        <v>69</v>
      </c>
      <c r="B88" s="68" t="s">
        <v>269</v>
      </c>
      <c r="C88" s="68" t="s">
        <v>105</v>
      </c>
    </row>
    <row r="89" spans="1:3" ht="15">
      <c r="A89" s="2">
        <f t="shared" si="4"/>
        <v>70</v>
      </c>
      <c r="B89" t="s">
        <v>106</v>
      </c>
      <c r="C89" s="28" t="s">
        <v>105</v>
      </c>
    </row>
    <row r="90" spans="1:3" ht="15">
      <c r="A90" s="2">
        <f t="shared" si="4"/>
        <v>71</v>
      </c>
      <c r="B90" t="s">
        <v>107</v>
      </c>
      <c r="C90" s="28" t="s">
        <v>105</v>
      </c>
    </row>
    <row r="91" spans="1:3" ht="15">
      <c r="A91" s="2">
        <f t="shared" si="4"/>
        <v>72</v>
      </c>
      <c r="B91" s="69" t="s">
        <v>333</v>
      </c>
      <c r="C91" s="28" t="s">
        <v>105</v>
      </c>
    </row>
    <row r="92" spans="1:4" ht="15.75" thickBot="1">
      <c r="A92" s="2">
        <f t="shared" si="4"/>
        <v>73</v>
      </c>
      <c r="B92" s="32" t="s">
        <v>108</v>
      </c>
      <c r="C92" s="16" t="s">
        <v>21</v>
      </c>
      <c r="D92" s="85">
        <f>73-65+1</f>
        <v>9</v>
      </c>
    </row>
    <row r="93" ht="15.75" thickTop="1"/>
    <row r="94" spans="1:3" ht="12.75" customHeight="1">
      <c r="A94" s="2"/>
      <c r="B94" s="9" t="s">
        <v>805</v>
      </c>
      <c r="C94" s="2"/>
    </row>
    <row r="95" spans="1:3" ht="15">
      <c r="A95" s="2">
        <f>A92+1</f>
        <v>74</v>
      </c>
      <c r="B95" s="2" t="s">
        <v>110</v>
      </c>
      <c r="C95" s="2" t="s">
        <v>708</v>
      </c>
    </row>
    <row r="96" spans="1:3" ht="15">
      <c r="A96" s="2">
        <f>+A95+1</f>
        <v>75</v>
      </c>
      <c r="B96" s="2" t="s">
        <v>112</v>
      </c>
      <c r="C96" s="2" t="s">
        <v>709</v>
      </c>
    </row>
    <row r="97" spans="1:3" ht="15">
      <c r="A97" s="2">
        <f>+A96+1</f>
        <v>76</v>
      </c>
      <c r="B97" s="24" t="s">
        <v>117</v>
      </c>
      <c r="C97" s="21" t="s">
        <v>116</v>
      </c>
    </row>
    <row r="98" spans="1:3" ht="15">
      <c r="A98" s="2">
        <f>+A97+1</f>
        <v>77</v>
      </c>
      <c r="B98" s="11" t="s">
        <v>114</v>
      </c>
      <c r="C98" s="11" t="s">
        <v>105</v>
      </c>
    </row>
    <row r="99" spans="1:3" ht="15">
      <c r="A99" s="2">
        <f>+A98+1</f>
        <v>78</v>
      </c>
      <c r="B99" s="14" t="s">
        <v>119</v>
      </c>
      <c r="C99" s="11" t="s">
        <v>74</v>
      </c>
    </row>
    <row r="100" spans="1:4" ht="15.75" thickBot="1">
      <c r="A100" s="2">
        <f>+A99+1</f>
        <v>79</v>
      </c>
      <c r="B100" s="16" t="s">
        <v>118</v>
      </c>
      <c r="C100" s="16" t="s">
        <v>21</v>
      </c>
      <c r="D100" s="85">
        <f>79-74+1</f>
        <v>6</v>
      </c>
    </row>
    <row r="101" ht="15.75" thickTop="1">
      <c r="B101" s="2"/>
    </row>
    <row r="102" spans="1:3" ht="12.75" customHeight="1">
      <c r="A102" s="11"/>
      <c r="B102" s="9" t="s">
        <v>737</v>
      </c>
      <c r="C102" s="2"/>
    </row>
    <row r="103" spans="1:3" ht="15">
      <c r="A103" s="2">
        <f>+A100+1</f>
        <v>80</v>
      </c>
      <c r="B103" s="21" t="s">
        <v>134</v>
      </c>
      <c r="C103" s="2" t="s">
        <v>135</v>
      </c>
    </row>
    <row r="104" spans="1:3" ht="15">
      <c r="A104" s="2">
        <f>+A103+1</f>
        <v>81</v>
      </c>
      <c r="B104" s="2" t="s">
        <v>137</v>
      </c>
      <c r="C104" s="2" t="s">
        <v>46</v>
      </c>
    </row>
    <row r="105" spans="1:3" ht="15">
      <c r="A105" s="2">
        <f aca="true" t="shared" si="5" ref="A105:A116">A104+1</f>
        <v>82</v>
      </c>
      <c r="B105" t="s">
        <v>270</v>
      </c>
      <c r="C105" s="2" t="s">
        <v>46</v>
      </c>
    </row>
    <row r="106" spans="1:3" ht="15">
      <c r="A106" s="2">
        <f t="shared" si="5"/>
        <v>83</v>
      </c>
      <c r="B106" s="2" t="s">
        <v>138</v>
      </c>
      <c r="C106" s="2" t="s">
        <v>46</v>
      </c>
    </row>
    <row r="107" spans="1:3" ht="15">
      <c r="A107" s="2">
        <f t="shared" si="5"/>
        <v>84</v>
      </c>
      <c r="B107" s="19" t="s">
        <v>139</v>
      </c>
      <c r="C107" s="20" t="s">
        <v>46</v>
      </c>
    </row>
    <row r="108" spans="1:3" ht="15">
      <c r="A108" s="2">
        <f t="shared" si="5"/>
        <v>85</v>
      </c>
      <c r="B108" s="14" t="s">
        <v>140</v>
      </c>
      <c r="C108" s="23" t="s">
        <v>46</v>
      </c>
    </row>
    <row r="109" spans="1:3" ht="15">
      <c r="A109" s="2">
        <f t="shared" si="5"/>
        <v>86</v>
      </c>
      <c r="B109" s="14" t="s">
        <v>141</v>
      </c>
      <c r="C109" s="23" t="s">
        <v>46</v>
      </c>
    </row>
    <row r="110" spans="1:3" ht="15">
      <c r="A110" s="2">
        <f t="shared" si="5"/>
        <v>87</v>
      </c>
      <c r="B110" s="69" t="s">
        <v>338</v>
      </c>
      <c r="C110" s="23" t="s">
        <v>46</v>
      </c>
    </row>
    <row r="111" spans="1:3" ht="15">
      <c r="A111" s="2">
        <f t="shared" si="5"/>
        <v>88</v>
      </c>
      <c r="B111" s="31" t="s">
        <v>144</v>
      </c>
      <c r="C111" s="23" t="s">
        <v>46</v>
      </c>
    </row>
    <row r="112" spans="1:3" ht="15">
      <c r="A112" s="2">
        <f t="shared" si="5"/>
        <v>89</v>
      </c>
      <c r="B112" s="31" t="s">
        <v>148</v>
      </c>
      <c r="C112" s="20" t="s">
        <v>147</v>
      </c>
    </row>
    <row r="113" spans="1:3" ht="15">
      <c r="A113" s="2">
        <f t="shared" si="5"/>
        <v>90</v>
      </c>
      <c r="B113" s="11" t="s">
        <v>149</v>
      </c>
      <c r="C113" s="11" t="s">
        <v>272</v>
      </c>
    </row>
    <row r="114" spans="1:3" ht="15">
      <c r="A114" s="2">
        <f t="shared" si="5"/>
        <v>91</v>
      </c>
      <c r="B114" s="24" t="s">
        <v>142</v>
      </c>
      <c r="C114" s="36" t="s">
        <v>143</v>
      </c>
    </row>
    <row r="115" spans="1:3" ht="15">
      <c r="A115" s="2">
        <f t="shared" si="5"/>
        <v>92</v>
      </c>
      <c r="B115" s="23" t="s">
        <v>356</v>
      </c>
      <c r="C115" s="36" t="s">
        <v>143</v>
      </c>
    </row>
    <row r="116" spans="1:4" ht="15.75" thickBot="1">
      <c r="A116" s="2">
        <f t="shared" si="5"/>
        <v>93</v>
      </c>
      <c r="B116" s="54" t="s">
        <v>296</v>
      </c>
      <c r="C116" s="16" t="s">
        <v>21</v>
      </c>
      <c r="D116" s="85">
        <f>105-92+1</f>
        <v>14</v>
      </c>
    </row>
    <row r="117" ht="15.75" thickTop="1"/>
    <row r="118" spans="1:2" ht="15">
      <c r="A118" s="2"/>
      <c r="B118" s="9" t="s">
        <v>738</v>
      </c>
    </row>
    <row r="119" spans="1:3" ht="15">
      <c r="A119" s="11">
        <f>+A116+1</f>
        <v>94</v>
      </c>
      <c r="B119" s="2" t="s">
        <v>121</v>
      </c>
      <c r="C119" s="2" t="s">
        <v>122</v>
      </c>
    </row>
    <row r="120" spans="1:3" ht="15">
      <c r="A120" s="11">
        <f aca="true" t="shared" si="6" ref="A120:A130">+A119+1</f>
        <v>95</v>
      </c>
      <c r="B120" s="2" t="s">
        <v>123</v>
      </c>
      <c r="C120" s="2" t="s">
        <v>124</v>
      </c>
    </row>
    <row r="121" spans="1:3" ht="15">
      <c r="A121" s="11">
        <f t="shared" si="6"/>
        <v>96</v>
      </c>
      <c r="B121" s="11" t="s">
        <v>1070</v>
      </c>
      <c r="C121" s="11" t="s">
        <v>125</v>
      </c>
    </row>
    <row r="122" spans="1:3" ht="15">
      <c r="A122" s="11">
        <f t="shared" si="6"/>
        <v>97</v>
      </c>
      <c r="B122" s="2" t="s">
        <v>126</v>
      </c>
      <c r="C122" s="2" t="s">
        <v>127</v>
      </c>
    </row>
    <row r="123" spans="1:3" ht="15">
      <c r="A123" s="11">
        <f t="shared" si="6"/>
        <v>98</v>
      </c>
      <c r="B123" s="14" t="s">
        <v>128</v>
      </c>
      <c r="C123" s="20" t="s">
        <v>129</v>
      </c>
    </row>
    <row r="124" spans="1:3" ht="15">
      <c r="A124" s="11">
        <f t="shared" si="6"/>
        <v>99</v>
      </c>
      <c r="B124" s="11" t="s">
        <v>130</v>
      </c>
      <c r="C124" s="11" t="s">
        <v>131</v>
      </c>
    </row>
    <row r="125" spans="1:3" ht="15">
      <c r="A125" s="11">
        <f t="shared" si="6"/>
        <v>100</v>
      </c>
      <c r="B125" s="69" t="s">
        <v>336</v>
      </c>
      <c r="C125" s="11" t="s">
        <v>131</v>
      </c>
    </row>
    <row r="126" spans="1:3" ht="15">
      <c r="A126" s="11">
        <f t="shared" si="6"/>
        <v>101</v>
      </c>
      <c r="B126" s="69" t="s">
        <v>337</v>
      </c>
      <c r="C126" s="11" t="s">
        <v>131</v>
      </c>
    </row>
    <row r="127" spans="1:3" ht="15">
      <c r="A127" s="11">
        <f t="shared" si="6"/>
        <v>102</v>
      </c>
      <c r="B127" s="23" t="s">
        <v>354</v>
      </c>
      <c r="C127" s="11" t="s">
        <v>131</v>
      </c>
    </row>
    <row r="128" spans="1:3" ht="15">
      <c r="A128" s="11">
        <f t="shared" si="6"/>
        <v>103</v>
      </c>
      <c r="B128" s="22" t="s">
        <v>352</v>
      </c>
      <c r="C128" s="11" t="s">
        <v>131</v>
      </c>
    </row>
    <row r="129" spans="1:3" ht="15">
      <c r="A129" s="11">
        <f t="shared" si="6"/>
        <v>104</v>
      </c>
      <c r="B129" s="22" t="s">
        <v>353</v>
      </c>
      <c r="C129" s="11" t="s">
        <v>131</v>
      </c>
    </row>
    <row r="130" spans="1:4" ht="15.75" thickBot="1">
      <c r="A130" s="11">
        <f t="shared" si="6"/>
        <v>105</v>
      </c>
      <c r="B130" s="34" t="s">
        <v>132</v>
      </c>
      <c r="C130" s="16" t="s">
        <v>21</v>
      </c>
      <c r="D130" s="85">
        <f>91-80+1</f>
        <v>12</v>
      </c>
    </row>
    <row r="131" ht="15.75" thickTop="1"/>
    <row r="132" ht="14.25" customHeight="1">
      <c r="B132" s="9" t="s">
        <v>858</v>
      </c>
    </row>
    <row r="133" spans="1:3" ht="15">
      <c r="A133" s="2">
        <f>+A130+1</f>
        <v>106</v>
      </c>
      <c r="B133" s="2" t="s">
        <v>170</v>
      </c>
      <c r="C133" s="2" t="s">
        <v>171</v>
      </c>
    </row>
    <row r="134" spans="1:3" ht="15">
      <c r="A134" s="2">
        <f>+A133+1</f>
        <v>107</v>
      </c>
      <c r="B134" s="11" t="s">
        <v>172</v>
      </c>
      <c r="C134" s="11" t="s">
        <v>105</v>
      </c>
    </row>
    <row r="135" spans="1:3" ht="15">
      <c r="A135" s="2">
        <f>+A134+1</f>
        <v>108</v>
      </c>
      <c r="B135" s="23" t="s">
        <v>271</v>
      </c>
      <c r="C135" s="23" t="s">
        <v>233</v>
      </c>
    </row>
    <row r="136" spans="1:4" ht="15.75" thickBot="1">
      <c r="A136" s="2">
        <f>+A135+1</f>
        <v>109</v>
      </c>
      <c r="B136" s="26" t="s">
        <v>173</v>
      </c>
      <c r="C136" s="16" t="s">
        <v>21</v>
      </c>
      <c r="D136" s="85">
        <f>123-120+1</f>
        <v>4</v>
      </c>
    </row>
    <row r="137" ht="15.75" thickTop="1">
      <c r="B137" s="20"/>
    </row>
    <row r="138" spans="1:3" ht="15">
      <c r="A138" s="2"/>
      <c r="B138" s="9" t="s">
        <v>739</v>
      </c>
      <c r="C138" s="11"/>
    </row>
    <row r="139" spans="1:3" ht="15">
      <c r="A139" s="2">
        <f>+A136+1</f>
        <v>110</v>
      </c>
      <c r="B139" s="28" t="s">
        <v>175</v>
      </c>
      <c r="C139" s="11" t="s">
        <v>176</v>
      </c>
    </row>
    <row r="140" spans="1:3" ht="15">
      <c r="A140" s="38">
        <f>+A139+1</f>
        <v>111</v>
      </c>
      <c r="B140" s="39" t="s">
        <v>177</v>
      </c>
      <c r="C140" s="40" t="s">
        <v>740</v>
      </c>
    </row>
    <row r="141" spans="1:3" ht="15">
      <c r="A141" s="38">
        <f>+A140+1</f>
        <v>112</v>
      </c>
      <c r="B141" s="2" t="s">
        <v>178</v>
      </c>
      <c r="C141" s="2" t="s">
        <v>179</v>
      </c>
    </row>
    <row r="142" spans="1:4" ht="15.75" thickBot="1">
      <c r="A142" s="38">
        <f>+A141+1</f>
        <v>113</v>
      </c>
      <c r="B142" s="29" t="s">
        <v>180</v>
      </c>
      <c r="C142" s="29" t="s">
        <v>21</v>
      </c>
      <c r="D142" s="85">
        <f>127-124+1</f>
        <v>4</v>
      </c>
    </row>
    <row r="143" ht="15.75" thickTop="1">
      <c r="B143" s="2" t="s">
        <v>40</v>
      </c>
    </row>
    <row r="144" spans="1:3" ht="15">
      <c r="A144" s="2" t="s">
        <v>40</v>
      </c>
      <c r="B144" s="18" t="s">
        <v>741</v>
      </c>
      <c r="C144" s="11"/>
    </row>
    <row r="145" spans="1:3" ht="15">
      <c r="A145" s="2">
        <f>+A142+1</f>
        <v>114</v>
      </c>
      <c r="B145" t="s">
        <v>198</v>
      </c>
      <c r="C145" s="11" t="s">
        <v>199</v>
      </c>
    </row>
    <row r="146" spans="1:3" ht="15">
      <c r="A146" s="2">
        <f>+A145+1</f>
        <v>115</v>
      </c>
      <c r="B146" s="14" t="s">
        <v>200</v>
      </c>
      <c r="C146" s="14" t="s">
        <v>742</v>
      </c>
    </row>
    <row r="147" spans="1:4" ht="15">
      <c r="A147" s="2">
        <f>+A146+1</f>
        <v>116</v>
      </c>
      <c r="B147" s="47" t="s">
        <v>202</v>
      </c>
      <c r="C147" s="11" t="s">
        <v>145</v>
      </c>
      <c r="D147" s="85" t="s">
        <v>40</v>
      </c>
    </row>
    <row r="148" spans="1:3" ht="15">
      <c r="A148" s="2">
        <f>+A147+1</f>
        <v>117</v>
      </c>
      <c r="B148" s="23" t="s">
        <v>274</v>
      </c>
      <c r="C148" s="14" t="s">
        <v>21</v>
      </c>
    </row>
    <row r="149" spans="1:4" ht="15.75" thickBot="1">
      <c r="A149" s="2">
        <f>+A148+1</f>
        <v>118</v>
      </c>
      <c r="B149" s="53" t="s">
        <v>314</v>
      </c>
      <c r="C149" s="15" t="s">
        <v>21</v>
      </c>
      <c r="D149" s="85">
        <f>140-136+1</f>
        <v>5</v>
      </c>
    </row>
    <row r="150" ht="15.75" thickTop="1">
      <c r="B150" s="11"/>
    </row>
    <row r="151" spans="1:3" ht="15">
      <c r="A151" s="2"/>
      <c r="B151" s="18" t="s">
        <v>743</v>
      </c>
      <c r="C151" s="11"/>
    </row>
    <row r="152" spans="1:3" ht="15">
      <c r="A152" s="2">
        <f>+A149+1</f>
        <v>119</v>
      </c>
      <c r="B152" s="21" t="s">
        <v>204</v>
      </c>
      <c r="C152" s="11" t="s">
        <v>205</v>
      </c>
    </row>
    <row r="153" spans="1:3" ht="15">
      <c r="A153" s="2">
        <f>+A152+1</f>
        <v>120</v>
      </c>
      <c r="B153" s="11" t="s">
        <v>206</v>
      </c>
      <c r="C153" s="78" t="s">
        <v>351</v>
      </c>
    </row>
    <row r="154" spans="1:3" ht="15">
      <c r="A154" s="2">
        <f>+A153+1</f>
        <v>121</v>
      </c>
      <c r="B154" s="23" t="s">
        <v>273</v>
      </c>
      <c r="C154" s="23" t="s">
        <v>74</v>
      </c>
    </row>
    <row r="155" spans="1:3" ht="15">
      <c r="A155" s="2">
        <f>+A154+1</f>
        <v>122</v>
      </c>
      <c r="B155" s="14" t="s">
        <v>207</v>
      </c>
      <c r="C155" s="23" t="s">
        <v>74</v>
      </c>
    </row>
    <row r="156" spans="1:4" ht="15.75" thickBot="1">
      <c r="A156" s="2">
        <f>+A155+1</f>
        <v>123</v>
      </c>
      <c r="B156" s="15" t="s">
        <v>297</v>
      </c>
      <c r="C156" s="32" t="s">
        <v>293</v>
      </c>
      <c r="D156" s="85">
        <f>145-141+1</f>
        <v>5</v>
      </c>
    </row>
    <row r="157" ht="15.75" thickTop="1">
      <c r="B157" s="14"/>
    </row>
    <row r="158" spans="1:3" ht="15">
      <c r="A158" s="2"/>
      <c r="B158" s="9" t="s">
        <v>744</v>
      </c>
      <c r="C158" s="23"/>
    </row>
    <row r="159" spans="1:3" ht="15">
      <c r="A159" s="2">
        <f>+A156+1</f>
        <v>124</v>
      </c>
      <c r="B159" s="2" t="s">
        <v>151</v>
      </c>
      <c r="C159" s="2" t="s">
        <v>152</v>
      </c>
    </row>
    <row r="160" spans="1:3" ht="15">
      <c r="A160" s="2">
        <f aca="true" t="shared" si="7" ref="A160:A172">+A159+1</f>
        <v>125</v>
      </c>
      <c r="B160" s="28" t="s">
        <v>153</v>
      </c>
      <c r="C160" s="27" t="s">
        <v>154</v>
      </c>
    </row>
    <row r="161" spans="1:3" ht="15">
      <c r="A161" s="2">
        <f t="shared" si="7"/>
        <v>126</v>
      </c>
      <c r="B161" s="28" t="s">
        <v>155</v>
      </c>
      <c r="C161" s="27" t="s">
        <v>154</v>
      </c>
    </row>
    <row r="162" spans="1:3" ht="15">
      <c r="A162" s="2">
        <f t="shared" si="7"/>
        <v>127</v>
      </c>
      <c r="B162" s="23" t="s">
        <v>156</v>
      </c>
      <c r="C162" s="20" t="s">
        <v>740</v>
      </c>
    </row>
    <row r="163" spans="1:3" ht="15">
      <c r="A163" s="2">
        <f t="shared" si="7"/>
        <v>128</v>
      </c>
      <c r="B163" s="28" t="s">
        <v>158</v>
      </c>
      <c r="C163" s="2" t="s">
        <v>159</v>
      </c>
    </row>
    <row r="164" spans="1:3" ht="15">
      <c r="A164" s="2">
        <f t="shared" si="7"/>
        <v>129</v>
      </c>
      <c r="B164" s="20" t="s">
        <v>160</v>
      </c>
      <c r="C164" s="11" t="s">
        <v>159</v>
      </c>
    </row>
    <row r="165" spans="1:3" ht="15">
      <c r="A165" s="2">
        <f t="shared" si="7"/>
        <v>130</v>
      </c>
      <c r="B165" s="42" t="s">
        <v>341</v>
      </c>
      <c r="C165" s="11" t="s">
        <v>159</v>
      </c>
    </row>
    <row r="166" spans="1:3" ht="15">
      <c r="A166" s="2">
        <f t="shared" si="7"/>
        <v>131</v>
      </c>
      <c r="B166" s="42" t="s">
        <v>342</v>
      </c>
      <c r="C166" s="11" t="s">
        <v>159</v>
      </c>
    </row>
    <row r="167" spans="1:3" ht="15">
      <c r="A167" s="2">
        <f t="shared" si="7"/>
        <v>132</v>
      </c>
      <c r="B167" s="69" t="s">
        <v>343</v>
      </c>
      <c r="C167" s="43" t="s">
        <v>166</v>
      </c>
    </row>
    <row r="168" spans="1:3" ht="15">
      <c r="A168" s="2">
        <f t="shared" si="7"/>
        <v>133</v>
      </c>
      <c r="B168" t="s">
        <v>163</v>
      </c>
      <c r="C168" s="2" t="s">
        <v>147</v>
      </c>
    </row>
    <row r="169" spans="1:3" ht="15">
      <c r="A169" s="2">
        <f t="shared" si="7"/>
        <v>134</v>
      </c>
      <c r="B169" t="s">
        <v>164</v>
      </c>
      <c r="C169" s="11" t="s">
        <v>147</v>
      </c>
    </row>
    <row r="170" spans="1:3" ht="15">
      <c r="A170" s="2">
        <f t="shared" si="7"/>
        <v>135</v>
      </c>
      <c r="B170" t="s">
        <v>165</v>
      </c>
      <c r="C170" s="11" t="s">
        <v>166</v>
      </c>
    </row>
    <row r="171" spans="1:3" ht="15">
      <c r="A171" s="2">
        <f t="shared" si="7"/>
        <v>136</v>
      </c>
      <c r="B171" s="23" t="s">
        <v>167</v>
      </c>
      <c r="C171" s="11" t="s">
        <v>166</v>
      </c>
    </row>
    <row r="172" spans="1:4" ht="15.75" thickBot="1">
      <c r="A172" s="2">
        <f t="shared" si="7"/>
        <v>137</v>
      </c>
      <c r="B172" s="34" t="s">
        <v>168</v>
      </c>
      <c r="C172" s="29" t="s">
        <v>21</v>
      </c>
      <c r="D172" s="85">
        <f>119-106+1</f>
        <v>14</v>
      </c>
    </row>
    <row r="173" ht="15.75" thickTop="1">
      <c r="B173" s="14"/>
    </row>
    <row r="174" spans="1:3" ht="15">
      <c r="A174" s="2"/>
      <c r="B174" s="18" t="s">
        <v>745</v>
      </c>
      <c r="C174" s="23"/>
    </row>
    <row r="175" spans="1:4" ht="15">
      <c r="A175" s="30">
        <f>+A172+1</f>
        <v>138</v>
      </c>
      <c r="B175" s="41" t="s">
        <v>184</v>
      </c>
      <c r="C175" s="63" t="s">
        <v>325</v>
      </c>
      <c r="D175" s="98"/>
    </row>
    <row r="176" spans="1:3" ht="15">
      <c r="A176" s="2">
        <f aca="true" t="shared" si="8" ref="A176:A183">+A175+1</f>
        <v>139</v>
      </c>
      <c r="B176" s="31" t="s">
        <v>186</v>
      </c>
      <c r="C176" s="2" t="s">
        <v>710</v>
      </c>
    </row>
    <row r="177" spans="1:3" ht="15">
      <c r="A177" s="2">
        <f t="shared" si="8"/>
        <v>140</v>
      </c>
      <c r="B177" s="31" t="s">
        <v>188</v>
      </c>
      <c r="C177" s="2" t="s">
        <v>189</v>
      </c>
    </row>
    <row r="178" spans="1:3" ht="15">
      <c r="A178" s="2">
        <f t="shared" si="8"/>
        <v>141</v>
      </c>
      <c r="B178" s="31" t="s">
        <v>190</v>
      </c>
      <c r="C178" s="2" t="s">
        <v>191</v>
      </c>
    </row>
    <row r="179" spans="1:3" ht="15">
      <c r="A179" s="2">
        <f t="shared" si="8"/>
        <v>142</v>
      </c>
      <c r="B179" s="23" t="s">
        <v>311</v>
      </c>
      <c r="C179" s="22" t="s">
        <v>740</v>
      </c>
    </row>
    <row r="180" spans="1:3" ht="15">
      <c r="A180" s="2">
        <f>+A179+1</f>
        <v>143</v>
      </c>
      <c r="B180" s="31" t="s">
        <v>192</v>
      </c>
      <c r="C180" s="43" t="s">
        <v>166</v>
      </c>
    </row>
    <row r="181" spans="1:3" ht="15">
      <c r="A181" s="2">
        <f t="shared" si="8"/>
        <v>144</v>
      </c>
      <c r="B181" s="21" t="s">
        <v>194</v>
      </c>
      <c r="C181" s="43" t="s">
        <v>166</v>
      </c>
    </row>
    <row r="182" spans="1:3" ht="15">
      <c r="A182" s="2">
        <f t="shared" si="8"/>
        <v>145</v>
      </c>
      <c r="B182" s="22" t="s">
        <v>434</v>
      </c>
      <c r="C182" s="22" t="s">
        <v>147</v>
      </c>
    </row>
    <row r="183" spans="1:4" ht="15.75" thickBot="1">
      <c r="A183" s="2">
        <f t="shared" si="8"/>
        <v>146</v>
      </c>
      <c r="B183" s="32" t="s">
        <v>196</v>
      </c>
      <c r="C183" s="29" t="s">
        <v>21</v>
      </c>
      <c r="D183" s="85">
        <v>9</v>
      </c>
    </row>
    <row r="184" ht="15.75" thickTop="1">
      <c r="B184" s="23"/>
    </row>
    <row r="185" spans="1:3" ht="15">
      <c r="A185" s="2"/>
      <c r="B185" s="18" t="s">
        <v>746</v>
      </c>
      <c r="C185" s="21"/>
    </row>
    <row r="186" spans="1:3" ht="15">
      <c r="A186" s="2">
        <f>+A183+1</f>
        <v>147</v>
      </c>
      <c r="B186" s="76" t="s">
        <v>209</v>
      </c>
      <c r="C186" s="2" t="s">
        <v>210</v>
      </c>
    </row>
    <row r="187" spans="1:3" ht="15">
      <c r="A187" s="2">
        <f aca="true" t="shared" si="9" ref="A187:A192">+A186+1</f>
        <v>148</v>
      </c>
      <c r="B187" s="41" t="s">
        <v>211</v>
      </c>
      <c r="C187" s="21" t="s">
        <v>729</v>
      </c>
    </row>
    <row r="188" spans="1:3" ht="15">
      <c r="A188" s="2">
        <f t="shared" si="9"/>
        <v>149</v>
      </c>
      <c r="B188" s="24" t="s">
        <v>212</v>
      </c>
      <c r="C188" s="21" t="s">
        <v>729</v>
      </c>
    </row>
    <row r="189" spans="1:3" ht="15">
      <c r="A189" s="2">
        <f t="shared" si="9"/>
        <v>150</v>
      </c>
      <c r="B189" s="23" t="s">
        <v>213</v>
      </c>
      <c r="C189" s="23" t="s">
        <v>74</v>
      </c>
    </row>
    <row r="190" spans="1:3" ht="15">
      <c r="A190" s="2">
        <f t="shared" si="9"/>
        <v>151</v>
      </c>
      <c r="B190" s="47" t="s">
        <v>299</v>
      </c>
      <c r="C190" s="23" t="s">
        <v>74</v>
      </c>
    </row>
    <row r="191" spans="1:3" ht="15">
      <c r="A191" s="2">
        <f t="shared" si="9"/>
        <v>152</v>
      </c>
      <c r="B191" s="69" t="s">
        <v>340</v>
      </c>
      <c r="C191" s="23" t="s">
        <v>74</v>
      </c>
    </row>
    <row r="192" spans="1:4" ht="15.75" thickBot="1">
      <c r="A192" s="2">
        <f t="shared" si="9"/>
        <v>153</v>
      </c>
      <c r="B192" s="15" t="s">
        <v>214</v>
      </c>
      <c r="C192" s="15" t="s">
        <v>21</v>
      </c>
      <c r="D192" s="85">
        <f>152-146+1</f>
        <v>7</v>
      </c>
    </row>
    <row r="193" ht="15.75" thickTop="1">
      <c r="B193" s="2"/>
    </row>
    <row r="194" spans="1:3" ht="15">
      <c r="A194" s="2"/>
      <c r="B194" s="18" t="s">
        <v>747</v>
      </c>
      <c r="C194" s="2"/>
    </row>
    <row r="195" spans="1:3" ht="15">
      <c r="A195" s="2">
        <f>+A192+1</f>
        <v>154</v>
      </c>
      <c r="B195" t="s">
        <v>216</v>
      </c>
      <c r="C195" s="2" t="s">
        <v>217</v>
      </c>
    </row>
    <row r="196" spans="1:3" ht="15">
      <c r="A196" s="2">
        <f>+A195+1</f>
        <v>155</v>
      </c>
      <c r="B196" t="s">
        <v>218</v>
      </c>
      <c r="C196" s="11" t="s">
        <v>748</v>
      </c>
    </row>
    <row r="197" spans="1:3" ht="15">
      <c r="A197" s="2">
        <f>+A196+1</f>
        <v>156</v>
      </c>
      <c r="B197" s="11" t="s">
        <v>220</v>
      </c>
      <c r="C197" s="11" t="s">
        <v>105</v>
      </c>
    </row>
    <row r="198" spans="1:4" ht="15.75" thickBot="1">
      <c r="A198" s="2">
        <f>+A197+1</f>
        <v>157</v>
      </c>
      <c r="B198" s="15" t="s">
        <v>298</v>
      </c>
      <c r="C198" s="16" t="s">
        <v>105</v>
      </c>
      <c r="D198" s="85">
        <f>156-153+1</f>
        <v>4</v>
      </c>
    </row>
    <row r="199" ht="15.75" thickTop="1"/>
    <row r="200" spans="1:3" ht="15">
      <c r="A200" s="2"/>
      <c r="B200" s="18" t="s">
        <v>749</v>
      </c>
      <c r="C200" s="2"/>
    </row>
    <row r="201" spans="1:3" ht="15">
      <c r="A201" s="2">
        <f>+A198+1</f>
        <v>158</v>
      </c>
      <c r="B201" s="2" t="s">
        <v>222</v>
      </c>
      <c r="C201" s="2" t="s">
        <v>217</v>
      </c>
    </row>
    <row r="202" spans="1:4" ht="15">
      <c r="A202" s="2">
        <f aca="true" t="shared" si="10" ref="A202:A207">+A201+1</f>
        <v>159</v>
      </c>
      <c r="B202" s="23" t="s">
        <v>223</v>
      </c>
      <c r="C202" s="21" t="s">
        <v>729</v>
      </c>
      <c r="D202" s="85" t="s">
        <v>40</v>
      </c>
    </row>
    <row r="203" spans="1:3" ht="15">
      <c r="A203" s="2">
        <f t="shared" si="10"/>
        <v>160</v>
      </c>
      <c r="B203" s="42" t="s">
        <v>224</v>
      </c>
      <c r="C203" s="21" t="s">
        <v>729</v>
      </c>
    </row>
    <row r="204" spans="1:3" ht="15">
      <c r="A204" s="2">
        <f t="shared" si="10"/>
        <v>161</v>
      </c>
      <c r="B204" s="43" t="s">
        <v>225</v>
      </c>
      <c r="C204" s="14" t="s">
        <v>742</v>
      </c>
    </row>
    <row r="205" spans="1:3" ht="15">
      <c r="A205" s="2">
        <f t="shared" si="10"/>
        <v>162</v>
      </c>
      <c r="B205" s="23" t="s">
        <v>226</v>
      </c>
      <c r="C205" s="23" t="s">
        <v>74</v>
      </c>
    </row>
    <row r="206" spans="1:3" ht="15">
      <c r="A206" s="2">
        <f t="shared" si="10"/>
        <v>163</v>
      </c>
      <c r="B206" s="14" t="s">
        <v>357</v>
      </c>
      <c r="C206" s="23" t="s">
        <v>74</v>
      </c>
    </row>
    <row r="207" spans="1:4" ht="15.75" thickBot="1">
      <c r="A207" s="2">
        <f t="shared" si="10"/>
        <v>164</v>
      </c>
      <c r="B207" s="15" t="s">
        <v>260</v>
      </c>
      <c r="C207" s="15" t="s">
        <v>21</v>
      </c>
      <c r="D207" s="85">
        <f>163-157+1</f>
        <v>7</v>
      </c>
    </row>
    <row r="208" spans="2:4" ht="15.75" thickTop="1">
      <c r="B208" s="2"/>
      <c r="C208" s="103" t="s">
        <v>876</v>
      </c>
      <c r="D208" s="102">
        <f>SUM(D8:D207)</f>
        <v>164</v>
      </c>
    </row>
    <row r="209" spans="1:2" ht="15">
      <c r="A209" s="89" t="s">
        <v>40</v>
      </c>
      <c r="B209" s="90"/>
    </row>
    <row r="210" spans="1:2" ht="15">
      <c r="A210" s="91" t="s">
        <v>227</v>
      </c>
      <c r="B210" s="77"/>
    </row>
    <row r="211" ht="12" customHeight="1">
      <c r="A211" s="46"/>
    </row>
    <row r="212" spans="1:2" ht="15">
      <c r="A212" t="s">
        <v>40</v>
      </c>
      <c r="B212" s="9" t="s">
        <v>750</v>
      </c>
    </row>
    <row r="213" spans="1:3" ht="15">
      <c r="A213">
        <f>+A207+1</f>
        <v>165</v>
      </c>
      <c r="B213" s="22" t="s">
        <v>1028</v>
      </c>
      <c r="C213" s="22" t="s">
        <v>1029</v>
      </c>
    </row>
    <row r="214" spans="1:3" ht="15">
      <c r="A214">
        <f>+A213+1</f>
        <v>166</v>
      </c>
      <c r="B214" s="14" t="s">
        <v>344</v>
      </c>
      <c r="C214" s="23" t="s">
        <v>284</v>
      </c>
    </row>
    <row r="215" spans="1:3" ht="15">
      <c r="A215">
        <f>+A214+1</f>
        <v>167</v>
      </c>
      <c r="B215" t="s">
        <v>801</v>
      </c>
      <c r="C215" s="22" t="s">
        <v>369</v>
      </c>
    </row>
    <row r="216" spans="1:3" ht="15">
      <c r="A216">
        <f>+A215+1</f>
        <v>168</v>
      </c>
      <c r="B216" t="s">
        <v>802</v>
      </c>
      <c r="C216" s="22" t="s">
        <v>369</v>
      </c>
    </row>
    <row r="217" spans="1:3" ht="15">
      <c r="A217">
        <f>+A216+1</f>
        <v>169</v>
      </c>
      <c r="B217" t="s">
        <v>281</v>
      </c>
      <c r="C217" s="22" t="s">
        <v>868</v>
      </c>
    </row>
    <row r="218" spans="1:4" ht="15.75" thickBot="1">
      <c r="A218">
        <f>+A217+1</f>
        <v>170</v>
      </c>
      <c r="B218" s="32" t="s">
        <v>803</v>
      </c>
      <c r="C218" s="80" t="s">
        <v>868</v>
      </c>
      <c r="D218" s="85">
        <v>6</v>
      </c>
    </row>
    <row r="219" spans="2:4" ht="15.75" thickTop="1">
      <c r="B219" s="14"/>
      <c r="C219" s="23"/>
      <c r="D219" s="99"/>
    </row>
    <row r="220" spans="1:4" s="31" customFormat="1" ht="15.75">
      <c r="A220" s="46"/>
      <c r="B220" s="81" t="s">
        <v>751</v>
      </c>
      <c r="C220"/>
      <c r="D220" s="85"/>
    </row>
    <row r="221" spans="1:3" ht="13.5" customHeight="1">
      <c r="A221">
        <f>+A218+1</f>
        <v>171</v>
      </c>
      <c r="B221" s="22" t="s">
        <v>373</v>
      </c>
      <c r="C221" s="22" t="s">
        <v>358</v>
      </c>
    </row>
    <row r="222" spans="1:3" ht="13.5" customHeight="1">
      <c r="A222">
        <f>+A221+1</f>
        <v>172</v>
      </c>
      <c r="B222" s="22" t="s">
        <v>375</v>
      </c>
      <c r="C222" s="22" t="s">
        <v>147</v>
      </c>
    </row>
    <row r="223" spans="1:3" ht="13.5" customHeight="1">
      <c r="A223">
        <f>+A222+1</f>
        <v>173</v>
      </c>
      <c r="B223" s="22" t="s">
        <v>371</v>
      </c>
      <c r="C223" s="22" t="s">
        <v>376</v>
      </c>
    </row>
    <row r="224" spans="1:3" ht="13.5" customHeight="1">
      <c r="A224">
        <f>+A223+1</f>
        <v>174</v>
      </c>
      <c r="B224" s="22" t="s">
        <v>372</v>
      </c>
      <c r="C224" s="22" t="s">
        <v>376</v>
      </c>
    </row>
    <row r="225" spans="1:4" ht="13.5" customHeight="1" thickBot="1">
      <c r="A225">
        <f>+A224+1</f>
        <v>175</v>
      </c>
      <c r="B225" s="80" t="s">
        <v>374</v>
      </c>
      <c r="C225" s="80" t="s">
        <v>369</v>
      </c>
      <c r="D225" s="85">
        <v>5</v>
      </c>
    </row>
    <row r="226" spans="2:3" ht="13.5" customHeight="1" thickTop="1">
      <c r="B226" s="43"/>
      <c r="C226" s="43"/>
    </row>
    <row r="227" spans="2:4" ht="13.5" customHeight="1">
      <c r="B227" s="81" t="s">
        <v>806</v>
      </c>
      <c r="D227" s="99"/>
    </row>
    <row r="228" spans="1:4" ht="13.5" customHeight="1" thickBot="1">
      <c r="A228">
        <f>+A225+1</f>
        <v>176</v>
      </c>
      <c r="B228" s="32" t="s">
        <v>807</v>
      </c>
      <c r="C228" s="80" t="s">
        <v>369</v>
      </c>
      <c r="D228" s="99">
        <v>1</v>
      </c>
    </row>
    <row r="229" spans="2:5" ht="13.5" customHeight="1" thickTop="1">
      <c r="B229" s="43"/>
      <c r="C229" s="43"/>
      <c r="E229" t="s">
        <v>40</v>
      </c>
    </row>
    <row r="230" spans="1:2" ht="15.75">
      <c r="A230" s="42"/>
      <c r="B230" s="81" t="s">
        <v>752</v>
      </c>
    </row>
    <row r="231" spans="1:3" ht="13.5" customHeight="1">
      <c r="A231">
        <f>+A228+1</f>
        <v>177</v>
      </c>
      <c r="B231" s="22" t="s">
        <v>378</v>
      </c>
      <c r="C231" s="22" t="s">
        <v>309</v>
      </c>
    </row>
    <row r="232" spans="1:3" ht="13.5" customHeight="1">
      <c r="A232">
        <f>+A231+1</f>
        <v>178</v>
      </c>
      <c r="B232" s="22" t="s">
        <v>380</v>
      </c>
      <c r="C232" s="22" t="s">
        <v>309</v>
      </c>
    </row>
    <row r="233" spans="1:3" ht="13.5" customHeight="1">
      <c r="A233">
        <f aca="true" t="shared" si="11" ref="A233:A264">+A232+1</f>
        <v>179</v>
      </c>
      <c r="B233" s="22" t="s">
        <v>381</v>
      </c>
      <c r="C233" s="22" t="s">
        <v>309</v>
      </c>
    </row>
    <row r="234" spans="1:3" ht="13.5" customHeight="1">
      <c r="A234">
        <f t="shared" si="11"/>
        <v>180</v>
      </c>
      <c r="B234" s="22" t="s">
        <v>383</v>
      </c>
      <c r="C234" s="22" t="s">
        <v>309</v>
      </c>
    </row>
    <row r="235" spans="1:3" ht="13.5" customHeight="1">
      <c r="A235">
        <f t="shared" si="11"/>
        <v>181</v>
      </c>
      <c r="B235" s="43" t="s">
        <v>384</v>
      </c>
      <c r="C235" s="43" t="s">
        <v>309</v>
      </c>
    </row>
    <row r="236" spans="1:3" ht="13.5" customHeight="1">
      <c r="A236">
        <f t="shared" si="11"/>
        <v>182</v>
      </c>
      <c r="B236" t="s">
        <v>808</v>
      </c>
      <c r="C236" s="43" t="s">
        <v>309</v>
      </c>
    </row>
    <row r="237" spans="1:3" ht="13.5" customHeight="1">
      <c r="A237">
        <f t="shared" si="11"/>
        <v>183</v>
      </c>
      <c r="B237" s="22" t="s">
        <v>382</v>
      </c>
      <c r="C237" s="22" t="s">
        <v>309</v>
      </c>
    </row>
    <row r="238" spans="1:3" ht="13.5" customHeight="1">
      <c r="A238">
        <f t="shared" si="11"/>
        <v>184</v>
      </c>
      <c r="B238" s="22" t="s">
        <v>379</v>
      </c>
      <c r="C238" s="22" t="s">
        <v>309</v>
      </c>
    </row>
    <row r="239" spans="1:3" ht="13.5" customHeight="1">
      <c r="A239">
        <f t="shared" si="11"/>
        <v>185</v>
      </c>
      <c r="B239" s="22" t="s">
        <v>1034</v>
      </c>
      <c r="C239" s="22" t="s">
        <v>309</v>
      </c>
    </row>
    <row r="240" spans="1:3" ht="13.5" customHeight="1">
      <c r="A240">
        <f t="shared" si="11"/>
        <v>186</v>
      </c>
      <c r="B240" t="s">
        <v>1064</v>
      </c>
      <c r="C240" s="94" t="s">
        <v>828</v>
      </c>
    </row>
    <row r="241" spans="1:3" ht="13.5" customHeight="1">
      <c r="A241">
        <f t="shared" si="11"/>
        <v>187</v>
      </c>
      <c r="B241" t="s">
        <v>1065</v>
      </c>
      <c r="C241" s="94" t="s">
        <v>828</v>
      </c>
    </row>
    <row r="242" spans="1:4" ht="13.5" customHeight="1">
      <c r="A242">
        <f t="shared" si="11"/>
        <v>188</v>
      </c>
      <c r="B242" t="s">
        <v>809</v>
      </c>
      <c r="C242" s="94" t="s">
        <v>828</v>
      </c>
      <c r="D242" s="17"/>
    </row>
    <row r="243" spans="1:4" ht="13.5" customHeight="1">
      <c r="A243">
        <f t="shared" si="11"/>
        <v>189</v>
      </c>
      <c r="B243" t="s">
        <v>810</v>
      </c>
      <c r="C243" s="94" t="s">
        <v>828</v>
      </c>
      <c r="D243" s="17"/>
    </row>
    <row r="244" spans="1:4" ht="13.5" customHeight="1">
      <c r="A244">
        <f t="shared" si="11"/>
        <v>190</v>
      </c>
      <c r="B244" t="s">
        <v>811</v>
      </c>
      <c r="C244" s="94" t="s">
        <v>828</v>
      </c>
      <c r="D244" s="17"/>
    </row>
    <row r="245" spans="1:4" ht="13.5" customHeight="1">
      <c r="A245">
        <f t="shared" si="11"/>
        <v>191</v>
      </c>
      <c r="B245" t="s">
        <v>812</v>
      </c>
      <c r="C245" s="94" t="s">
        <v>828</v>
      </c>
      <c r="D245" s="17"/>
    </row>
    <row r="246" spans="1:4" ht="13.5" customHeight="1">
      <c r="A246">
        <f t="shared" si="11"/>
        <v>192</v>
      </c>
      <c r="B246" t="s">
        <v>813</v>
      </c>
      <c r="C246" s="94" t="s">
        <v>828</v>
      </c>
      <c r="D246" s="17"/>
    </row>
    <row r="247" spans="1:4" ht="13.5" customHeight="1">
      <c r="A247">
        <f t="shared" si="11"/>
        <v>193</v>
      </c>
      <c r="B247" t="s">
        <v>814</v>
      </c>
      <c r="C247" s="94" t="s">
        <v>828</v>
      </c>
      <c r="D247" s="17"/>
    </row>
    <row r="248" spans="1:4" ht="13.5" customHeight="1">
      <c r="A248">
        <f t="shared" si="11"/>
        <v>194</v>
      </c>
      <c r="B248" t="s">
        <v>815</v>
      </c>
      <c r="C248" s="94" t="s">
        <v>828</v>
      </c>
      <c r="D248" s="17"/>
    </row>
    <row r="249" spans="1:4" ht="13.5" customHeight="1">
      <c r="A249">
        <f t="shared" si="11"/>
        <v>195</v>
      </c>
      <c r="B249" t="s">
        <v>816</v>
      </c>
      <c r="C249" s="94" t="s">
        <v>828</v>
      </c>
      <c r="D249" s="17"/>
    </row>
    <row r="250" spans="1:4" ht="13.5" customHeight="1">
      <c r="A250">
        <f t="shared" si="11"/>
        <v>196</v>
      </c>
      <c r="B250" t="s">
        <v>817</v>
      </c>
      <c r="C250" s="94" t="s">
        <v>828</v>
      </c>
      <c r="D250" s="17"/>
    </row>
    <row r="251" spans="1:4" ht="13.5" customHeight="1">
      <c r="A251">
        <f t="shared" si="11"/>
        <v>197</v>
      </c>
      <c r="B251" t="s">
        <v>818</v>
      </c>
      <c r="C251" s="94" t="s">
        <v>828</v>
      </c>
      <c r="D251" s="17"/>
    </row>
    <row r="252" spans="1:4" ht="13.5" customHeight="1">
      <c r="A252">
        <f t="shared" si="11"/>
        <v>198</v>
      </c>
      <c r="B252" t="s">
        <v>819</v>
      </c>
      <c r="C252" s="94" t="s">
        <v>828</v>
      </c>
      <c r="D252" s="17"/>
    </row>
    <row r="253" spans="1:4" ht="13.5" customHeight="1">
      <c r="A253">
        <f t="shared" si="11"/>
        <v>199</v>
      </c>
      <c r="B253" t="s">
        <v>820</v>
      </c>
      <c r="C253" s="94" t="s">
        <v>828</v>
      </c>
      <c r="D253" s="17"/>
    </row>
    <row r="254" spans="1:4" ht="13.5" customHeight="1">
      <c r="A254">
        <f t="shared" si="11"/>
        <v>200</v>
      </c>
      <c r="B254" t="s">
        <v>821</v>
      </c>
      <c r="C254" s="94" t="s">
        <v>828</v>
      </c>
      <c r="D254" s="17"/>
    </row>
    <row r="255" spans="1:4" ht="13.5" customHeight="1">
      <c r="A255">
        <f t="shared" si="11"/>
        <v>201</v>
      </c>
      <c r="B255" t="s">
        <v>822</v>
      </c>
      <c r="C255" s="94" t="s">
        <v>828</v>
      </c>
      <c r="D255" s="17"/>
    </row>
    <row r="256" spans="1:4" ht="13.5" customHeight="1">
      <c r="A256">
        <f t="shared" si="11"/>
        <v>202</v>
      </c>
      <c r="B256" t="s">
        <v>823</v>
      </c>
      <c r="C256" s="94" t="s">
        <v>828</v>
      </c>
      <c r="D256"/>
    </row>
    <row r="257" spans="1:4" ht="13.5" customHeight="1">
      <c r="A257">
        <f t="shared" si="11"/>
        <v>203</v>
      </c>
      <c r="B257" t="s">
        <v>824</v>
      </c>
      <c r="C257" s="94" t="s">
        <v>828</v>
      </c>
      <c r="D257" s="17"/>
    </row>
    <row r="258" spans="1:4" ht="13.5" customHeight="1">
      <c r="A258">
        <f t="shared" si="11"/>
        <v>204</v>
      </c>
      <c r="B258" t="s">
        <v>825</v>
      </c>
      <c r="C258" s="94" t="s">
        <v>828</v>
      </c>
      <c r="D258" s="17"/>
    </row>
    <row r="259" spans="1:4" ht="13.5" customHeight="1">
      <c r="A259">
        <f t="shared" si="11"/>
        <v>205</v>
      </c>
      <c r="B259" t="s">
        <v>826</v>
      </c>
      <c r="C259" s="94" t="s">
        <v>828</v>
      </c>
      <c r="D259" s="17"/>
    </row>
    <row r="260" spans="1:4" ht="13.5" customHeight="1">
      <c r="A260">
        <f t="shared" si="11"/>
        <v>206</v>
      </c>
      <c r="B260" s="23" t="s">
        <v>827</v>
      </c>
      <c r="C260" s="94" t="s">
        <v>828</v>
      </c>
      <c r="D260" s="17"/>
    </row>
    <row r="261" spans="1:4" ht="13.5" customHeight="1">
      <c r="A261">
        <f t="shared" si="11"/>
        <v>207</v>
      </c>
      <c r="B261" s="23" t="s">
        <v>1026</v>
      </c>
      <c r="C261" s="94" t="s">
        <v>828</v>
      </c>
      <c r="D261" s="17"/>
    </row>
    <row r="262" spans="1:4" ht="13.5" customHeight="1">
      <c r="A262">
        <f t="shared" si="11"/>
        <v>208</v>
      </c>
      <c r="B262" s="111" t="s">
        <v>1032</v>
      </c>
      <c r="C262" s="94" t="s">
        <v>828</v>
      </c>
      <c r="D262" s="17"/>
    </row>
    <row r="263" spans="1:4" ht="13.5" customHeight="1">
      <c r="A263">
        <f t="shared" si="11"/>
        <v>209</v>
      </c>
      <c r="B263" s="43" t="s">
        <v>1022</v>
      </c>
      <c r="C263" s="94" t="s">
        <v>828</v>
      </c>
      <c r="D263" s="17"/>
    </row>
    <row r="264" spans="1:4" ht="13.5" customHeight="1" thickBot="1">
      <c r="A264">
        <f t="shared" si="11"/>
        <v>210</v>
      </c>
      <c r="B264" s="80" t="s">
        <v>1033</v>
      </c>
      <c r="C264" s="95" t="s">
        <v>828</v>
      </c>
      <c r="D264" s="17">
        <v>34</v>
      </c>
    </row>
    <row r="265" spans="1:4" ht="13.5" customHeight="1" thickTop="1">
      <c r="A265" s="22"/>
      <c r="D265" s="17"/>
    </row>
    <row r="266" spans="1:2" ht="13.5" customHeight="1">
      <c r="A266" s="42"/>
      <c r="B266" s="81" t="s">
        <v>753</v>
      </c>
    </row>
    <row r="267" spans="1:3" ht="13.5" customHeight="1">
      <c r="A267" s="42">
        <f>+A264+1</f>
        <v>211</v>
      </c>
      <c r="B267" s="43" t="s">
        <v>306</v>
      </c>
      <c r="C267" s="94" t="s">
        <v>30</v>
      </c>
    </row>
    <row r="268" spans="1:3" ht="13.5" customHeight="1">
      <c r="A268" s="42">
        <f>+A267+1</f>
        <v>212</v>
      </c>
      <c r="B268" t="s">
        <v>831</v>
      </c>
      <c r="C268" s="22" t="s">
        <v>369</v>
      </c>
    </row>
    <row r="269" spans="1:3" ht="13.5" customHeight="1">
      <c r="A269" s="42">
        <f>+A268+1</f>
        <v>213</v>
      </c>
      <c r="B269" s="23" t="s">
        <v>832</v>
      </c>
      <c r="C269" s="22" t="s">
        <v>369</v>
      </c>
    </row>
    <row r="270" spans="1:4" ht="13.5" customHeight="1" thickBot="1">
      <c r="A270" s="42">
        <f>+A269+1</f>
        <v>214</v>
      </c>
      <c r="B270" s="32" t="s">
        <v>833</v>
      </c>
      <c r="C270" s="80" t="s">
        <v>369</v>
      </c>
      <c r="D270" s="85">
        <v>4</v>
      </c>
    </row>
    <row r="271" spans="1:4" ht="13.5" customHeight="1" thickTop="1">
      <c r="A271" t="s">
        <v>40</v>
      </c>
      <c r="D271" s="85" t="s">
        <v>40</v>
      </c>
    </row>
    <row r="272" spans="1:2" ht="13.5" customHeight="1">
      <c r="A272" s="42"/>
      <c r="B272" s="81" t="s">
        <v>754</v>
      </c>
    </row>
    <row r="273" spans="1:3" ht="13.5" customHeight="1">
      <c r="A273" s="42">
        <f>+A270+1</f>
        <v>215</v>
      </c>
      <c r="B273" s="22" t="s">
        <v>395</v>
      </c>
      <c r="C273" s="82" t="s">
        <v>350</v>
      </c>
    </row>
    <row r="274" spans="1:3" ht="13.5" customHeight="1">
      <c r="A274" s="42">
        <f>+A273+1</f>
        <v>216</v>
      </c>
      <c r="B274" s="22" t="s">
        <v>1027</v>
      </c>
      <c r="C274" s="82" t="s">
        <v>421</v>
      </c>
    </row>
    <row r="275" spans="1:3" ht="13.5" customHeight="1">
      <c r="A275" s="42">
        <f>+A274+1</f>
        <v>217</v>
      </c>
      <c r="B275" s="22" t="s">
        <v>829</v>
      </c>
      <c r="C275" s="82" t="s">
        <v>400</v>
      </c>
    </row>
    <row r="276" spans="1:3" ht="13.5" customHeight="1">
      <c r="A276" s="42">
        <f>+A275+1</f>
        <v>218</v>
      </c>
      <c r="B276" s="22" t="s">
        <v>386</v>
      </c>
      <c r="C276" s="82" t="s">
        <v>400</v>
      </c>
    </row>
    <row r="277" spans="1:3" ht="13.5" customHeight="1">
      <c r="A277">
        <f aca="true" t="shared" si="12" ref="A277:A290">+A276+1</f>
        <v>219</v>
      </c>
      <c r="B277" t="s">
        <v>1066</v>
      </c>
      <c r="C277" s="82" t="s">
        <v>400</v>
      </c>
    </row>
    <row r="278" spans="1:3" ht="13.5" customHeight="1">
      <c r="A278">
        <f t="shared" si="12"/>
        <v>220</v>
      </c>
      <c r="B278" s="22" t="s">
        <v>387</v>
      </c>
      <c r="C278" s="82" t="s">
        <v>400</v>
      </c>
    </row>
    <row r="279" spans="1:3" ht="13.5" customHeight="1">
      <c r="A279">
        <f t="shared" si="12"/>
        <v>221</v>
      </c>
      <c r="B279" s="22" t="s">
        <v>388</v>
      </c>
      <c r="C279" s="82" t="s">
        <v>400</v>
      </c>
    </row>
    <row r="280" spans="1:3" ht="15">
      <c r="A280">
        <f t="shared" si="12"/>
        <v>222</v>
      </c>
      <c r="B280" s="22" t="s">
        <v>389</v>
      </c>
      <c r="C280" s="82" t="s">
        <v>400</v>
      </c>
    </row>
    <row r="281" spans="1:3" ht="15">
      <c r="A281">
        <f t="shared" si="12"/>
        <v>223</v>
      </c>
      <c r="B281" s="22" t="s">
        <v>390</v>
      </c>
      <c r="C281" s="82" t="s">
        <v>400</v>
      </c>
    </row>
    <row r="282" spans="1:3" ht="15">
      <c r="A282">
        <f t="shared" si="12"/>
        <v>224</v>
      </c>
      <c r="B282" s="22" t="s">
        <v>391</v>
      </c>
      <c r="C282" s="82" t="s">
        <v>400</v>
      </c>
    </row>
    <row r="283" spans="1:3" ht="15">
      <c r="A283">
        <f t="shared" si="12"/>
        <v>225</v>
      </c>
      <c r="B283" s="22" t="s">
        <v>392</v>
      </c>
      <c r="C283" s="82" t="s">
        <v>400</v>
      </c>
    </row>
    <row r="284" spans="1:3" ht="15">
      <c r="A284">
        <f t="shared" si="12"/>
        <v>226</v>
      </c>
      <c r="B284" s="22" t="s">
        <v>393</v>
      </c>
      <c r="C284" s="82" t="s">
        <v>400</v>
      </c>
    </row>
    <row r="285" spans="1:3" ht="15">
      <c r="A285">
        <f t="shared" si="12"/>
        <v>227</v>
      </c>
      <c r="B285" s="22" t="s">
        <v>394</v>
      </c>
      <c r="C285" s="82" t="s">
        <v>400</v>
      </c>
    </row>
    <row r="286" spans="1:3" ht="15">
      <c r="A286">
        <f t="shared" si="12"/>
        <v>228</v>
      </c>
      <c r="B286" s="22" t="s">
        <v>396</v>
      </c>
      <c r="C286" s="82" t="s">
        <v>400</v>
      </c>
    </row>
    <row r="287" spans="1:3" ht="15">
      <c r="A287">
        <f t="shared" si="12"/>
        <v>229</v>
      </c>
      <c r="B287" s="22" t="s">
        <v>397</v>
      </c>
      <c r="C287" s="82" t="s">
        <v>400</v>
      </c>
    </row>
    <row r="288" spans="1:3" ht="15">
      <c r="A288">
        <f t="shared" si="12"/>
        <v>230</v>
      </c>
      <c r="B288" s="22" t="s">
        <v>398</v>
      </c>
      <c r="C288" s="82" t="s">
        <v>400</v>
      </c>
    </row>
    <row r="289" spans="1:3" ht="15">
      <c r="A289">
        <f t="shared" si="12"/>
        <v>231</v>
      </c>
      <c r="B289" s="43" t="s">
        <v>399</v>
      </c>
      <c r="C289" s="96" t="s">
        <v>400</v>
      </c>
    </row>
    <row r="290" spans="1:4" ht="15.75" thickBot="1">
      <c r="A290">
        <f t="shared" si="12"/>
        <v>232</v>
      </c>
      <c r="B290" s="32" t="s">
        <v>834</v>
      </c>
      <c r="C290" s="83" t="s">
        <v>400</v>
      </c>
      <c r="D290" s="85">
        <v>18</v>
      </c>
    </row>
    <row r="291" spans="2:3" ht="15.75" thickTop="1">
      <c r="B291" s="23"/>
      <c r="C291" s="96"/>
    </row>
    <row r="292" ht="15.75">
      <c r="B292" s="81" t="s">
        <v>830</v>
      </c>
    </row>
    <row r="293" spans="1:3" ht="15">
      <c r="A293">
        <f>+A290+1</f>
        <v>233</v>
      </c>
      <c r="B293" s="22" t="s">
        <v>401</v>
      </c>
      <c r="C293" s="82" t="s">
        <v>755</v>
      </c>
    </row>
    <row r="294" spans="1:3" s="85" customFormat="1" ht="15">
      <c r="A294">
        <f>+A293+1</f>
        <v>234</v>
      </c>
      <c r="B294" s="22" t="s">
        <v>405</v>
      </c>
      <c r="C294" s="82" t="s">
        <v>421</v>
      </c>
    </row>
    <row r="295" spans="1:3" s="85" customFormat="1" ht="15">
      <c r="A295">
        <f aca="true" t="shared" si="13" ref="A295:A319">+A294+1</f>
        <v>235</v>
      </c>
      <c r="B295" s="22" t="s">
        <v>413</v>
      </c>
      <c r="C295" s="82" t="s">
        <v>421</v>
      </c>
    </row>
    <row r="296" spans="1:3" s="85" customFormat="1" ht="15">
      <c r="A296">
        <f t="shared" si="13"/>
        <v>236</v>
      </c>
      <c r="B296" s="22" t="s">
        <v>402</v>
      </c>
      <c r="C296" s="82" t="s">
        <v>422</v>
      </c>
    </row>
    <row r="297" spans="1:3" s="85" customFormat="1" ht="15">
      <c r="A297">
        <f t="shared" si="13"/>
        <v>237</v>
      </c>
      <c r="B297" s="22" t="s">
        <v>403</v>
      </c>
      <c r="C297" s="82" t="s">
        <v>422</v>
      </c>
    </row>
    <row r="298" spans="1:3" s="85" customFormat="1" ht="15">
      <c r="A298">
        <f t="shared" si="13"/>
        <v>238</v>
      </c>
      <c r="B298" s="22" t="s">
        <v>404</v>
      </c>
      <c r="C298" s="82" t="s">
        <v>422</v>
      </c>
    </row>
    <row r="299" spans="1:3" s="85" customFormat="1" ht="15">
      <c r="A299">
        <f t="shared" si="13"/>
        <v>239</v>
      </c>
      <c r="B299" s="22" t="s">
        <v>409</v>
      </c>
      <c r="C299" s="82" t="s">
        <v>422</v>
      </c>
    </row>
    <row r="300" spans="1:3" s="85" customFormat="1" ht="15">
      <c r="A300">
        <f t="shared" si="13"/>
        <v>240</v>
      </c>
      <c r="B300" s="22" t="s">
        <v>406</v>
      </c>
      <c r="C300" s="82" t="s">
        <v>422</v>
      </c>
    </row>
    <row r="301" spans="1:3" s="85" customFormat="1" ht="15">
      <c r="A301">
        <f t="shared" si="13"/>
        <v>241</v>
      </c>
      <c r="B301" s="22" t="s">
        <v>407</v>
      </c>
      <c r="C301" s="82" t="s">
        <v>422</v>
      </c>
    </row>
    <row r="302" spans="1:3" s="85" customFormat="1" ht="15">
      <c r="A302">
        <f t="shared" si="13"/>
        <v>242</v>
      </c>
      <c r="B302" s="22" t="s">
        <v>408</v>
      </c>
      <c r="C302" s="82" t="s">
        <v>422</v>
      </c>
    </row>
    <row r="303" spans="1:3" s="85" customFormat="1" ht="15">
      <c r="A303">
        <f t="shared" si="13"/>
        <v>243</v>
      </c>
      <c r="B303" s="22" t="s">
        <v>410</v>
      </c>
      <c r="C303" s="82" t="s">
        <v>422</v>
      </c>
    </row>
    <row r="304" spans="1:3" s="85" customFormat="1" ht="15">
      <c r="A304">
        <f t="shared" si="13"/>
        <v>244</v>
      </c>
      <c r="B304" s="22" t="s">
        <v>411</v>
      </c>
      <c r="C304" s="82" t="s">
        <v>422</v>
      </c>
    </row>
    <row r="305" spans="1:3" s="85" customFormat="1" ht="15">
      <c r="A305">
        <f t="shared" si="13"/>
        <v>245</v>
      </c>
      <c r="B305" s="22" t="s">
        <v>412</v>
      </c>
      <c r="C305" s="82" t="s">
        <v>422</v>
      </c>
    </row>
    <row r="306" spans="1:3" s="85" customFormat="1" ht="15">
      <c r="A306">
        <f t="shared" si="13"/>
        <v>246</v>
      </c>
      <c r="B306" s="22" t="s">
        <v>414</v>
      </c>
      <c r="C306" s="82" t="s">
        <v>422</v>
      </c>
    </row>
    <row r="307" spans="1:3" s="85" customFormat="1" ht="15">
      <c r="A307">
        <f t="shared" si="13"/>
        <v>247</v>
      </c>
      <c r="B307" s="22" t="s">
        <v>415</v>
      </c>
      <c r="C307" s="82" t="s">
        <v>422</v>
      </c>
    </row>
    <row r="308" spans="1:3" s="85" customFormat="1" ht="15">
      <c r="A308">
        <f t="shared" si="13"/>
        <v>248</v>
      </c>
      <c r="B308" s="22" t="s">
        <v>416</v>
      </c>
      <c r="C308" s="82" t="s">
        <v>422</v>
      </c>
    </row>
    <row r="309" spans="1:3" s="85" customFormat="1" ht="15">
      <c r="A309">
        <f t="shared" si="13"/>
        <v>249</v>
      </c>
      <c r="B309" s="22" t="s">
        <v>417</v>
      </c>
      <c r="C309" s="82" t="s">
        <v>422</v>
      </c>
    </row>
    <row r="310" spans="1:3" ht="15">
      <c r="A310">
        <f t="shared" si="13"/>
        <v>250</v>
      </c>
      <c r="B310" s="22" t="s">
        <v>418</v>
      </c>
      <c r="C310" s="82" t="s">
        <v>422</v>
      </c>
    </row>
    <row r="311" spans="1:3" ht="15">
      <c r="A311">
        <f t="shared" si="13"/>
        <v>251</v>
      </c>
      <c r="B311" s="43" t="s">
        <v>419</v>
      </c>
      <c r="C311" s="96" t="s">
        <v>422</v>
      </c>
    </row>
    <row r="312" spans="1:3" ht="15">
      <c r="A312">
        <f t="shared" si="13"/>
        <v>252</v>
      </c>
      <c r="B312" s="23" t="s">
        <v>842</v>
      </c>
      <c r="C312" s="96" t="s">
        <v>422</v>
      </c>
    </row>
    <row r="313" spans="1:3" ht="15">
      <c r="A313">
        <f t="shared" si="13"/>
        <v>253</v>
      </c>
      <c r="B313" t="s">
        <v>835</v>
      </c>
      <c r="C313" s="82" t="s">
        <v>89</v>
      </c>
    </row>
    <row r="314" spans="1:3" ht="15">
      <c r="A314">
        <f t="shared" si="13"/>
        <v>254</v>
      </c>
      <c r="B314" t="s">
        <v>836</v>
      </c>
      <c r="C314" s="82" t="s">
        <v>89</v>
      </c>
    </row>
    <row r="315" spans="1:3" ht="15">
      <c r="A315">
        <f t="shared" si="13"/>
        <v>255</v>
      </c>
      <c r="B315" t="s">
        <v>837</v>
      </c>
      <c r="C315" s="82" t="s">
        <v>89</v>
      </c>
    </row>
    <row r="316" spans="1:3" ht="15">
      <c r="A316">
        <f t="shared" si="13"/>
        <v>256</v>
      </c>
      <c r="B316" t="s">
        <v>838</v>
      </c>
      <c r="C316" s="82" t="s">
        <v>89</v>
      </c>
    </row>
    <row r="317" spans="1:3" ht="15">
      <c r="A317">
        <f t="shared" si="13"/>
        <v>257</v>
      </c>
      <c r="B317" t="s">
        <v>839</v>
      </c>
      <c r="C317" s="82" t="s">
        <v>89</v>
      </c>
    </row>
    <row r="318" spans="1:3" ht="15">
      <c r="A318">
        <f t="shared" si="13"/>
        <v>258</v>
      </c>
      <c r="B318" t="s">
        <v>840</v>
      </c>
      <c r="C318" s="82" t="s">
        <v>89</v>
      </c>
    </row>
    <row r="319" spans="1:4" ht="15.75" thickBot="1">
      <c r="A319">
        <f t="shared" si="13"/>
        <v>259</v>
      </c>
      <c r="B319" s="32" t="s">
        <v>841</v>
      </c>
      <c r="C319" s="83" t="s">
        <v>89</v>
      </c>
      <c r="D319" s="85">
        <v>27</v>
      </c>
    </row>
    <row r="320" ht="15.75" thickTop="1"/>
    <row r="321" ht="15">
      <c r="B321" s="9" t="s">
        <v>857</v>
      </c>
    </row>
    <row r="322" spans="1:3" ht="15">
      <c r="A322">
        <f>+A319+1</f>
        <v>260</v>
      </c>
      <c r="B322" s="22" t="s">
        <v>244</v>
      </c>
      <c r="C322" s="23" t="s">
        <v>74</v>
      </c>
    </row>
    <row r="323" spans="1:3" ht="15">
      <c r="A323">
        <f>+A322+1</f>
        <v>261</v>
      </c>
      <c r="B323" s="22" t="s">
        <v>427</v>
      </c>
      <c r="C323" s="82" t="s">
        <v>421</v>
      </c>
    </row>
    <row r="324" spans="1:3" ht="15">
      <c r="A324">
        <f aca="true" t="shared" si="14" ref="A324:A347">+A323+1</f>
        <v>262</v>
      </c>
      <c r="B324" s="22" t="s">
        <v>423</v>
      </c>
      <c r="C324" s="82" t="s">
        <v>422</v>
      </c>
    </row>
    <row r="325" spans="1:3" ht="15">
      <c r="A325">
        <f t="shared" si="14"/>
        <v>263</v>
      </c>
      <c r="B325" s="22" t="s">
        <v>424</v>
      </c>
      <c r="C325" s="82" t="s">
        <v>422</v>
      </c>
    </row>
    <row r="326" spans="1:5" s="85" customFormat="1" ht="15">
      <c r="A326">
        <f t="shared" si="14"/>
        <v>264</v>
      </c>
      <c r="B326" s="22" t="s">
        <v>425</v>
      </c>
      <c r="C326" s="82" t="s">
        <v>422</v>
      </c>
      <c r="E326"/>
    </row>
    <row r="327" spans="1:5" s="85" customFormat="1" ht="15">
      <c r="A327">
        <f t="shared" si="14"/>
        <v>265</v>
      </c>
      <c r="B327" s="22" t="s">
        <v>426</v>
      </c>
      <c r="C327" s="82" t="s">
        <v>422</v>
      </c>
      <c r="E327"/>
    </row>
    <row r="328" spans="1:5" s="85" customFormat="1" ht="15">
      <c r="A328">
        <f t="shared" si="14"/>
        <v>266</v>
      </c>
      <c r="B328" s="22" t="s">
        <v>428</v>
      </c>
      <c r="C328" s="82" t="s">
        <v>422</v>
      </c>
      <c r="E328"/>
    </row>
    <row r="329" spans="1:5" s="85" customFormat="1" ht="15">
      <c r="A329">
        <f t="shared" si="14"/>
        <v>267</v>
      </c>
      <c r="B329" s="22" t="s">
        <v>429</v>
      </c>
      <c r="C329" s="82" t="s">
        <v>422</v>
      </c>
      <c r="E329"/>
    </row>
    <row r="330" spans="1:5" s="85" customFormat="1" ht="15">
      <c r="A330">
        <f t="shared" si="14"/>
        <v>268</v>
      </c>
      <c r="B330" s="22" t="s">
        <v>430</v>
      </c>
      <c r="C330" s="82" t="s">
        <v>422</v>
      </c>
      <c r="E330"/>
    </row>
    <row r="331" spans="1:5" s="85" customFormat="1" ht="15">
      <c r="A331">
        <f t="shared" si="14"/>
        <v>269</v>
      </c>
      <c r="B331" s="22" t="s">
        <v>431</v>
      </c>
      <c r="C331" s="82" t="s">
        <v>422</v>
      </c>
      <c r="E331"/>
    </row>
    <row r="332" spans="1:5" s="85" customFormat="1" ht="15">
      <c r="A332">
        <f t="shared" si="14"/>
        <v>270</v>
      </c>
      <c r="B332" t="s">
        <v>843</v>
      </c>
      <c r="C332" s="82" t="s">
        <v>422</v>
      </c>
      <c r="E332"/>
    </row>
    <row r="333" spans="1:5" s="85" customFormat="1" ht="15">
      <c r="A333">
        <f t="shared" si="14"/>
        <v>271</v>
      </c>
      <c r="B333" t="s">
        <v>844</v>
      </c>
      <c r="C333" s="82" t="s">
        <v>422</v>
      </c>
      <c r="E333"/>
    </row>
    <row r="334" spans="1:5" s="85" customFormat="1" ht="15">
      <c r="A334">
        <f t="shared" si="14"/>
        <v>272</v>
      </c>
      <c r="B334" t="s">
        <v>845</v>
      </c>
      <c r="C334" s="82" t="s">
        <v>422</v>
      </c>
      <c r="E334"/>
    </row>
    <row r="335" spans="1:5" s="85" customFormat="1" ht="15">
      <c r="A335">
        <f t="shared" si="14"/>
        <v>273</v>
      </c>
      <c r="B335" s="23" t="s">
        <v>846</v>
      </c>
      <c r="C335" s="96" t="s">
        <v>422</v>
      </c>
      <c r="E335"/>
    </row>
    <row r="336" spans="1:5" s="85" customFormat="1" ht="15">
      <c r="A336">
        <f t="shared" si="14"/>
        <v>274</v>
      </c>
      <c r="B336" s="22" t="s">
        <v>872</v>
      </c>
      <c r="C336" s="82" t="s">
        <v>871</v>
      </c>
      <c r="E336"/>
    </row>
    <row r="337" spans="1:5" s="85" customFormat="1" ht="15">
      <c r="A337">
        <f t="shared" si="14"/>
        <v>275</v>
      </c>
      <c r="B337" t="s">
        <v>851</v>
      </c>
      <c r="C337" s="82" t="s">
        <v>871</v>
      </c>
      <c r="E337"/>
    </row>
    <row r="338" spans="1:5" s="85" customFormat="1" ht="15">
      <c r="A338">
        <f t="shared" si="14"/>
        <v>276</v>
      </c>
      <c r="B338" t="s">
        <v>854</v>
      </c>
      <c r="C338" s="82" t="s">
        <v>871</v>
      </c>
      <c r="E338"/>
    </row>
    <row r="339" spans="1:5" s="85" customFormat="1" ht="15">
      <c r="A339">
        <f t="shared" si="14"/>
        <v>277</v>
      </c>
      <c r="B339" t="s">
        <v>1067</v>
      </c>
      <c r="C339" s="82" t="s">
        <v>871</v>
      </c>
      <c r="E339"/>
    </row>
    <row r="340" spans="1:5" s="85" customFormat="1" ht="15">
      <c r="A340">
        <f t="shared" si="14"/>
        <v>278</v>
      </c>
      <c r="B340" t="s">
        <v>847</v>
      </c>
      <c r="C340" s="96" t="s">
        <v>869</v>
      </c>
      <c r="E340"/>
    </row>
    <row r="341" spans="1:5" s="85" customFormat="1" ht="15">
      <c r="A341">
        <f t="shared" si="14"/>
        <v>279</v>
      </c>
      <c r="B341" t="s">
        <v>848</v>
      </c>
      <c r="C341" s="96" t="s">
        <v>869</v>
      </c>
      <c r="E341"/>
    </row>
    <row r="342" spans="1:5" s="85" customFormat="1" ht="15">
      <c r="A342">
        <f t="shared" si="14"/>
        <v>280</v>
      </c>
      <c r="B342" t="s">
        <v>849</v>
      </c>
      <c r="C342" s="96" t="s">
        <v>869</v>
      </c>
      <c r="E342"/>
    </row>
    <row r="343" spans="1:3" ht="15">
      <c r="A343">
        <f t="shared" si="14"/>
        <v>281</v>
      </c>
      <c r="B343" t="s">
        <v>850</v>
      </c>
      <c r="C343" s="96" t="s">
        <v>869</v>
      </c>
    </row>
    <row r="344" spans="1:3" ht="15">
      <c r="A344">
        <f t="shared" si="14"/>
        <v>282</v>
      </c>
      <c r="B344" t="s">
        <v>852</v>
      </c>
      <c r="C344" s="96" t="s">
        <v>869</v>
      </c>
    </row>
    <row r="345" spans="1:3" ht="15">
      <c r="A345">
        <f t="shared" si="14"/>
        <v>283</v>
      </c>
      <c r="B345" t="s">
        <v>853</v>
      </c>
      <c r="C345" s="96" t="s">
        <v>869</v>
      </c>
    </row>
    <row r="346" spans="1:3" ht="15">
      <c r="A346">
        <f t="shared" si="14"/>
        <v>284</v>
      </c>
      <c r="B346" t="s">
        <v>1025</v>
      </c>
      <c r="C346" s="96" t="s">
        <v>869</v>
      </c>
    </row>
    <row r="347" spans="1:4" ht="15.75" thickBot="1">
      <c r="A347">
        <f t="shared" si="14"/>
        <v>285</v>
      </c>
      <c r="B347" s="32" t="s">
        <v>855</v>
      </c>
      <c r="C347" s="83" t="s">
        <v>870</v>
      </c>
      <c r="D347" s="85">
        <v>26</v>
      </c>
    </row>
    <row r="348" spans="2:3" ht="15.75" thickTop="1">
      <c r="B348" s="23"/>
      <c r="C348" s="96"/>
    </row>
    <row r="349" spans="2:3" ht="15.75">
      <c r="B349" s="81" t="s">
        <v>859</v>
      </c>
      <c r="C349" s="96"/>
    </row>
    <row r="350" spans="1:4" ht="15.75" thickBot="1">
      <c r="A350">
        <f>+A347+1</f>
        <v>286</v>
      </c>
      <c r="B350" s="32" t="s">
        <v>856</v>
      </c>
      <c r="C350" s="80" t="s">
        <v>369</v>
      </c>
      <c r="D350" s="85">
        <v>1</v>
      </c>
    </row>
    <row r="351" spans="2:3" ht="15.75" thickTop="1">
      <c r="B351" s="23"/>
      <c r="C351" s="96"/>
    </row>
    <row r="352" ht="15.75">
      <c r="B352" s="81" t="s">
        <v>860</v>
      </c>
    </row>
    <row r="353" spans="1:4" ht="15.75" thickBot="1">
      <c r="A353">
        <f>+A350+1</f>
        <v>287</v>
      </c>
      <c r="B353" s="32" t="s">
        <v>861</v>
      </c>
      <c r="C353" s="83" t="s">
        <v>871</v>
      </c>
      <c r="D353" s="85">
        <v>1</v>
      </c>
    </row>
    <row r="354" spans="2:3" ht="15.75" thickTop="1">
      <c r="B354" s="23"/>
      <c r="C354" s="96"/>
    </row>
    <row r="355" ht="15">
      <c r="B355" s="9" t="s">
        <v>756</v>
      </c>
    </row>
    <row r="356" spans="1:3" ht="15">
      <c r="A356">
        <f>+A353+1</f>
        <v>288</v>
      </c>
      <c r="B356" t="s">
        <v>247</v>
      </c>
      <c r="C356" s="27" t="s">
        <v>145</v>
      </c>
    </row>
    <row r="357" spans="1:3" ht="15">
      <c r="A357">
        <f>+A356+1</f>
        <v>289</v>
      </c>
      <c r="B357" t="s">
        <v>246</v>
      </c>
      <c r="C357" t="s">
        <v>166</v>
      </c>
    </row>
    <row r="358" spans="1:3" ht="15">
      <c r="A358">
        <f>+A357+1</f>
        <v>290</v>
      </c>
      <c r="B358" t="s">
        <v>248</v>
      </c>
      <c r="C358" t="s">
        <v>166</v>
      </c>
    </row>
    <row r="359" spans="1:3" ht="15">
      <c r="A359">
        <f>+A358+1</f>
        <v>291</v>
      </c>
      <c r="B359" t="s">
        <v>249</v>
      </c>
      <c r="C359" t="s">
        <v>166</v>
      </c>
    </row>
    <row r="360" spans="1:4" ht="15.75" thickBot="1">
      <c r="A360">
        <f>+A359+1</f>
        <v>292</v>
      </c>
      <c r="B360" s="32" t="s">
        <v>251</v>
      </c>
      <c r="C360" s="32" t="s">
        <v>166</v>
      </c>
      <c r="D360" s="85">
        <f>180-176+1</f>
        <v>5</v>
      </c>
    </row>
    <row r="361" spans="2:3" ht="15.75" thickTop="1">
      <c r="B361" s="23"/>
      <c r="C361" s="23"/>
    </row>
    <row r="362" spans="2:3" ht="15.75">
      <c r="B362" s="81" t="s">
        <v>757</v>
      </c>
      <c r="C362" s="23"/>
    </row>
    <row r="363" spans="1:4" ht="15.75" thickBot="1">
      <c r="A363">
        <f>+A360+1</f>
        <v>293</v>
      </c>
      <c r="B363" s="80" t="s">
        <v>370</v>
      </c>
      <c r="C363" s="80" t="s">
        <v>369</v>
      </c>
      <c r="D363" s="85">
        <v>1</v>
      </c>
    </row>
    <row r="364" spans="2:3" ht="15.75" thickTop="1">
      <c r="B364" s="23"/>
      <c r="C364" s="23"/>
    </row>
    <row r="365" spans="2:3" ht="15.75">
      <c r="B365" s="81" t="s">
        <v>862</v>
      </c>
      <c r="C365" s="23"/>
    </row>
    <row r="366" spans="1:3" ht="15">
      <c r="A366">
        <f>+A363+1</f>
        <v>294</v>
      </c>
      <c r="B366" t="s">
        <v>863</v>
      </c>
      <c r="C366" s="43" t="s">
        <v>369</v>
      </c>
    </row>
    <row r="367" spans="1:4" ht="15.75" thickBot="1">
      <c r="A367">
        <f>+A366+1</f>
        <v>295</v>
      </c>
      <c r="B367" s="32" t="s">
        <v>864</v>
      </c>
      <c r="C367" s="80" t="s">
        <v>369</v>
      </c>
      <c r="D367" s="85">
        <v>2</v>
      </c>
    </row>
    <row r="368" spans="2:3" ht="15.75" thickTop="1">
      <c r="B368" s="23"/>
      <c r="C368" s="43"/>
    </row>
    <row r="369" spans="2:3" ht="15.75">
      <c r="B369" s="81" t="s">
        <v>1030</v>
      </c>
      <c r="C369" s="43"/>
    </row>
    <row r="370" spans="1:4" ht="15.75" thickBot="1">
      <c r="A370">
        <f>+A367+1</f>
        <v>296</v>
      </c>
      <c r="B370" s="79" t="s">
        <v>1031</v>
      </c>
      <c r="C370" s="80" t="s">
        <v>369</v>
      </c>
      <c r="D370" s="85">
        <v>1</v>
      </c>
    </row>
    <row r="371" spans="2:3" ht="15.75" thickTop="1">
      <c r="B371" s="23"/>
      <c r="C371" s="23"/>
    </row>
    <row r="372" spans="2:3" ht="15.75">
      <c r="B372" s="81" t="s">
        <v>873</v>
      </c>
      <c r="C372" s="23"/>
    </row>
    <row r="373" spans="1:3" ht="15">
      <c r="A373">
        <f>+A370+1</f>
        <v>297</v>
      </c>
      <c r="B373" s="23" t="s">
        <v>867</v>
      </c>
      <c r="C373" s="82" t="s">
        <v>421</v>
      </c>
    </row>
    <row r="374" spans="1:3" ht="15">
      <c r="A374">
        <f>+A373+1</f>
        <v>298</v>
      </c>
      <c r="B374" t="s">
        <v>865</v>
      </c>
      <c r="C374" s="82" t="s">
        <v>874</v>
      </c>
    </row>
    <row r="375" spans="1:4" ht="15.75" thickBot="1">
      <c r="A375">
        <f>+A374+1</f>
        <v>299</v>
      </c>
      <c r="B375" s="32" t="s">
        <v>866</v>
      </c>
      <c r="C375" s="80" t="s">
        <v>21</v>
      </c>
      <c r="D375" s="85">
        <v>3</v>
      </c>
    </row>
    <row r="376" spans="1:4" ht="15.75" thickTop="1">
      <c r="A376" s="22" t="s">
        <v>40</v>
      </c>
      <c r="C376" s="101" t="s">
        <v>875</v>
      </c>
      <c r="D376" s="102">
        <f>SUM(D218:D375)</f>
        <v>135</v>
      </c>
    </row>
    <row r="377" spans="2:4" ht="15">
      <c r="B377" s="23"/>
      <c r="C377" s="43" t="s">
        <v>877</v>
      </c>
      <c r="D377" s="85">
        <f>+D208+D376</f>
        <v>299</v>
      </c>
    </row>
    <row r="379" spans="1:2" ht="15.75">
      <c r="A379" s="108" t="s">
        <v>465</v>
      </c>
      <c r="B379" s="92"/>
    </row>
    <row r="380" ht="15.75">
      <c r="B380" s="55"/>
    </row>
    <row r="381" spans="1:3" ht="15" customHeight="1">
      <c r="A381">
        <f>+A375+1</f>
        <v>300</v>
      </c>
      <c r="B381" t="s">
        <v>464</v>
      </c>
      <c r="C381" s="22" t="s">
        <v>997</v>
      </c>
    </row>
    <row r="382" spans="1:3" ht="15">
      <c r="A382">
        <f>+A381+1</f>
        <v>301</v>
      </c>
      <c r="B382" s="22" t="s">
        <v>887</v>
      </c>
      <c r="C382" s="43" t="s">
        <v>1015</v>
      </c>
    </row>
    <row r="383" spans="1:6" s="1" customFormat="1" ht="15">
      <c r="A383">
        <f aca="true" t="shared" si="15" ref="A383:A404">+A382+1</f>
        <v>302</v>
      </c>
      <c r="B383" t="s">
        <v>463</v>
      </c>
      <c r="C383" s="43" t="s">
        <v>1016</v>
      </c>
      <c r="D383" s="85"/>
      <c r="E383" s="22" t="s">
        <v>40</v>
      </c>
      <c r="F383" s="22" t="s">
        <v>40</v>
      </c>
    </row>
    <row r="384" spans="1:4" s="1" customFormat="1" ht="15">
      <c r="A384">
        <f t="shared" si="15"/>
        <v>303</v>
      </c>
      <c r="B384" s="22" t="s">
        <v>1024</v>
      </c>
      <c r="C384" s="43" t="s">
        <v>1023</v>
      </c>
      <c r="D384" s="85"/>
    </row>
    <row r="385" spans="1:3" ht="15">
      <c r="A385">
        <f t="shared" si="15"/>
        <v>304</v>
      </c>
      <c r="B385" t="s">
        <v>457</v>
      </c>
      <c r="C385" s="22" t="s">
        <v>999</v>
      </c>
    </row>
    <row r="386" spans="1:3" ht="15">
      <c r="A386">
        <f t="shared" si="15"/>
        <v>305</v>
      </c>
      <c r="B386" s="23" t="s">
        <v>462</v>
      </c>
      <c r="C386" s="43" t="s">
        <v>998</v>
      </c>
    </row>
    <row r="387" spans="1:3" ht="15">
      <c r="A387">
        <f t="shared" si="15"/>
        <v>306</v>
      </c>
      <c r="B387" s="22" t="s">
        <v>884</v>
      </c>
      <c r="C387" s="43" t="s">
        <v>1000</v>
      </c>
    </row>
    <row r="388" spans="1:3" ht="15">
      <c r="A388">
        <f t="shared" si="15"/>
        <v>307</v>
      </c>
      <c r="B388" s="22" t="s">
        <v>879</v>
      </c>
      <c r="C388" s="43" t="s">
        <v>1001</v>
      </c>
    </row>
    <row r="389" spans="1:3" ht="15">
      <c r="A389">
        <f t="shared" si="15"/>
        <v>308</v>
      </c>
      <c r="B389" s="43" t="s">
        <v>888</v>
      </c>
      <c r="C389" s="43" t="s">
        <v>1020</v>
      </c>
    </row>
    <row r="390" spans="1:3" ht="15">
      <c r="A390">
        <f t="shared" si="15"/>
        <v>309</v>
      </c>
      <c r="B390" s="22" t="s">
        <v>885</v>
      </c>
      <c r="C390" s="43" t="s">
        <v>1002</v>
      </c>
    </row>
    <row r="391" spans="1:3" ht="15">
      <c r="A391">
        <f t="shared" si="15"/>
        <v>310</v>
      </c>
      <c r="B391" t="s">
        <v>460</v>
      </c>
      <c r="C391" s="43" t="s">
        <v>1003</v>
      </c>
    </row>
    <row r="392" spans="1:3" ht="15">
      <c r="A392">
        <f t="shared" si="15"/>
        <v>311</v>
      </c>
      <c r="B392" s="22" t="s">
        <v>881</v>
      </c>
      <c r="C392" s="43" t="s">
        <v>1004</v>
      </c>
    </row>
    <row r="393" spans="1:4" ht="15">
      <c r="A393">
        <f t="shared" si="15"/>
        <v>312</v>
      </c>
      <c r="B393" s="22" t="s">
        <v>878</v>
      </c>
      <c r="C393" s="22" t="s">
        <v>1005</v>
      </c>
      <c r="D393" s="104"/>
    </row>
    <row r="394" spans="1:3" ht="15">
      <c r="A394">
        <f t="shared" si="15"/>
        <v>313</v>
      </c>
      <c r="B394" s="22" t="s">
        <v>886</v>
      </c>
      <c r="C394" s="43" t="s">
        <v>1006</v>
      </c>
    </row>
    <row r="395" spans="1:4" ht="15">
      <c r="A395">
        <f t="shared" si="15"/>
        <v>314</v>
      </c>
      <c r="B395" t="s">
        <v>461</v>
      </c>
      <c r="C395" s="22" t="s">
        <v>1007</v>
      </c>
      <c r="D395" s="85" t="s">
        <v>40</v>
      </c>
    </row>
    <row r="396" spans="1:3" ht="15">
      <c r="A396">
        <f t="shared" si="15"/>
        <v>315</v>
      </c>
      <c r="B396" s="22" t="s">
        <v>880</v>
      </c>
      <c r="C396" s="43" t="s">
        <v>1008</v>
      </c>
    </row>
    <row r="397" spans="1:3" ht="15">
      <c r="A397">
        <f t="shared" si="15"/>
        <v>316</v>
      </c>
      <c r="B397" s="22" t="s">
        <v>1009</v>
      </c>
      <c r="C397" s="43" t="s">
        <v>1010</v>
      </c>
    </row>
    <row r="398" spans="1:3" ht="15">
      <c r="A398">
        <f t="shared" si="15"/>
        <v>317</v>
      </c>
      <c r="B398" t="s">
        <v>459</v>
      </c>
      <c r="C398" s="22" t="s">
        <v>1011</v>
      </c>
    </row>
    <row r="399" spans="1:3" ht="15">
      <c r="A399">
        <f t="shared" si="15"/>
        <v>318</v>
      </c>
      <c r="B399" s="22" t="s">
        <v>882</v>
      </c>
      <c r="C399" s="43" t="s">
        <v>1012</v>
      </c>
    </row>
    <row r="400" spans="1:3" ht="15">
      <c r="A400">
        <f t="shared" si="15"/>
        <v>319</v>
      </c>
      <c r="B400" t="s">
        <v>454</v>
      </c>
      <c r="C400" s="22" t="s">
        <v>1013</v>
      </c>
    </row>
    <row r="401" spans="1:3" ht="15">
      <c r="A401">
        <f t="shared" si="15"/>
        <v>320</v>
      </c>
      <c r="B401" s="22" t="s">
        <v>883</v>
      </c>
      <c r="C401" s="110" t="s">
        <v>1017</v>
      </c>
    </row>
    <row r="402" spans="1:3" ht="15">
      <c r="A402">
        <f t="shared" si="15"/>
        <v>321</v>
      </c>
      <c r="B402" t="s">
        <v>455</v>
      </c>
      <c r="C402" s="22" t="s">
        <v>1014</v>
      </c>
    </row>
    <row r="403" spans="1:3" ht="15">
      <c r="A403">
        <f t="shared" si="15"/>
        <v>322</v>
      </c>
      <c r="B403" t="s">
        <v>456</v>
      </c>
      <c r="C403" s="22" t="s">
        <v>1019</v>
      </c>
    </row>
    <row r="404" spans="1:4" ht="15.75" thickBot="1">
      <c r="A404">
        <f t="shared" si="15"/>
        <v>323</v>
      </c>
      <c r="B404" s="32" t="s">
        <v>458</v>
      </c>
      <c r="C404" s="80" t="s">
        <v>1018</v>
      </c>
      <c r="D404" s="85">
        <v>24</v>
      </c>
    </row>
    <row r="405" ht="15.75" thickTop="1"/>
    <row r="406" spans="1:3" ht="15">
      <c r="A406" s="22">
        <f>+A404+1</f>
        <v>324</v>
      </c>
      <c r="B406" t="s">
        <v>889</v>
      </c>
      <c r="C406" s="105" t="s">
        <v>941</v>
      </c>
    </row>
    <row r="407" spans="1:3" ht="15">
      <c r="A407" s="22">
        <f>+A406+1</f>
        <v>325</v>
      </c>
      <c r="B407" t="s">
        <v>933</v>
      </c>
      <c r="C407" s="105" t="s">
        <v>961</v>
      </c>
    </row>
    <row r="408" spans="1:3" ht="15">
      <c r="A408" s="22">
        <f aca="true" t="shared" si="16" ref="A408:A431">+A407+1</f>
        <v>326</v>
      </c>
      <c r="B408" t="s">
        <v>934</v>
      </c>
      <c r="C408" s="105" t="s">
        <v>962</v>
      </c>
    </row>
    <row r="409" spans="1:3" ht="15">
      <c r="A409" s="22">
        <f t="shared" si="16"/>
        <v>327</v>
      </c>
      <c r="B409" t="s">
        <v>935</v>
      </c>
      <c r="C409" s="105" t="s">
        <v>963</v>
      </c>
    </row>
    <row r="410" spans="1:3" ht="15">
      <c r="A410" s="22">
        <f t="shared" si="16"/>
        <v>328</v>
      </c>
      <c r="B410" t="s">
        <v>890</v>
      </c>
      <c r="C410" s="105" t="s">
        <v>942</v>
      </c>
    </row>
    <row r="411" spans="1:3" ht="15">
      <c r="A411" s="22">
        <f t="shared" si="16"/>
        <v>329</v>
      </c>
      <c r="B411" t="s">
        <v>891</v>
      </c>
      <c r="C411" s="105" t="s">
        <v>943</v>
      </c>
    </row>
    <row r="412" spans="1:3" s="85" customFormat="1" ht="15">
      <c r="A412" s="22">
        <f t="shared" si="16"/>
        <v>330</v>
      </c>
      <c r="B412" t="s">
        <v>892</v>
      </c>
      <c r="C412" s="105" t="s">
        <v>944</v>
      </c>
    </row>
    <row r="413" spans="1:3" s="85" customFormat="1" ht="15">
      <c r="A413" s="22">
        <f t="shared" si="16"/>
        <v>331</v>
      </c>
      <c r="B413" t="s">
        <v>893</v>
      </c>
      <c r="C413" s="105" t="s">
        <v>945</v>
      </c>
    </row>
    <row r="414" spans="1:3" s="85" customFormat="1" ht="15">
      <c r="A414" s="22">
        <f t="shared" si="16"/>
        <v>332</v>
      </c>
      <c r="B414" t="s">
        <v>936</v>
      </c>
      <c r="C414" s="105" t="s">
        <v>964</v>
      </c>
    </row>
    <row r="415" spans="1:3" s="85" customFormat="1" ht="15">
      <c r="A415" s="22">
        <f t="shared" si="16"/>
        <v>333</v>
      </c>
      <c r="B415" t="s">
        <v>894</v>
      </c>
      <c r="C415" s="105" t="s">
        <v>946</v>
      </c>
    </row>
    <row r="416" spans="1:3" s="85" customFormat="1" ht="15">
      <c r="A416" s="22">
        <f t="shared" si="16"/>
        <v>334</v>
      </c>
      <c r="B416" t="s">
        <v>895</v>
      </c>
      <c r="C416" s="105" t="s">
        <v>947</v>
      </c>
    </row>
    <row r="417" spans="1:3" s="85" customFormat="1" ht="15">
      <c r="A417" s="22">
        <f t="shared" si="16"/>
        <v>335</v>
      </c>
      <c r="B417" t="s">
        <v>896</v>
      </c>
      <c r="C417" s="105" t="s">
        <v>948</v>
      </c>
    </row>
    <row r="418" spans="1:3" s="85" customFormat="1" ht="15">
      <c r="A418" s="22">
        <f t="shared" si="16"/>
        <v>336</v>
      </c>
      <c r="B418" t="s">
        <v>897</v>
      </c>
      <c r="C418" s="105" t="s">
        <v>949</v>
      </c>
    </row>
    <row r="419" spans="1:3" s="85" customFormat="1" ht="15">
      <c r="A419" s="22">
        <f t="shared" si="16"/>
        <v>337</v>
      </c>
      <c r="B419" t="s">
        <v>898</v>
      </c>
      <c r="C419" s="105" t="s">
        <v>950</v>
      </c>
    </row>
    <row r="420" spans="1:3" s="85" customFormat="1" ht="15">
      <c r="A420" s="22">
        <f t="shared" si="16"/>
        <v>338</v>
      </c>
      <c r="B420" t="s">
        <v>899</v>
      </c>
      <c r="C420" s="105" t="s">
        <v>951</v>
      </c>
    </row>
    <row r="421" spans="1:3" s="85" customFormat="1" ht="15">
      <c r="A421" s="22">
        <f t="shared" si="16"/>
        <v>339</v>
      </c>
      <c r="B421" t="s">
        <v>900</v>
      </c>
      <c r="C421" s="105" t="s">
        <v>952</v>
      </c>
    </row>
    <row r="422" spans="1:3" s="85" customFormat="1" ht="15">
      <c r="A422" s="22">
        <f t="shared" si="16"/>
        <v>340</v>
      </c>
      <c r="B422" t="s">
        <v>901</v>
      </c>
      <c r="C422" s="105" t="s">
        <v>953</v>
      </c>
    </row>
    <row r="423" spans="1:3" s="85" customFormat="1" ht="15">
      <c r="A423" s="22">
        <f t="shared" si="16"/>
        <v>341</v>
      </c>
      <c r="B423" t="s">
        <v>902</v>
      </c>
      <c r="C423" s="105" t="s">
        <v>954</v>
      </c>
    </row>
    <row r="424" spans="1:3" s="85" customFormat="1" ht="15">
      <c r="A424" s="22">
        <f t="shared" si="16"/>
        <v>342</v>
      </c>
      <c r="B424" t="s">
        <v>903</v>
      </c>
      <c r="C424" s="105" t="s">
        <v>955</v>
      </c>
    </row>
    <row r="425" spans="1:3" s="85" customFormat="1" ht="15">
      <c r="A425" s="22">
        <f t="shared" si="16"/>
        <v>343</v>
      </c>
      <c r="B425" t="s">
        <v>904</v>
      </c>
      <c r="C425" s="105" t="s">
        <v>956</v>
      </c>
    </row>
    <row r="426" spans="1:3" s="85" customFormat="1" ht="15">
      <c r="A426" s="22">
        <f t="shared" si="16"/>
        <v>344</v>
      </c>
      <c r="B426" t="s">
        <v>905</v>
      </c>
      <c r="C426" s="105" t="s">
        <v>957</v>
      </c>
    </row>
    <row r="427" spans="1:3" s="85" customFormat="1" ht="15">
      <c r="A427" s="22">
        <f t="shared" si="16"/>
        <v>345</v>
      </c>
      <c r="B427" t="s">
        <v>937</v>
      </c>
      <c r="C427" s="105" t="s">
        <v>965</v>
      </c>
    </row>
    <row r="428" spans="1:3" ht="15">
      <c r="A428" s="22">
        <f t="shared" si="16"/>
        <v>346</v>
      </c>
      <c r="B428" t="s">
        <v>906</v>
      </c>
      <c r="C428" s="105" t="s">
        <v>958</v>
      </c>
    </row>
    <row r="429" spans="1:3" ht="15">
      <c r="A429" s="22">
        <f t="shared" si="16"/>
        <v>347</v>
      </c>
      <c r="B429" t="s">
        <v>938</v>
      </c>
      <c r="C429" s="105" t="s">
        <v>966</v>
      </c>
    </row>
    <row r="430" spans="1:3" ht="15">
      <c r="A430" s="22">
        <f t="shared" si="16"/>
        <v>348</v>
      </c>
      <c r="B430" t="s">
        <v>907</v>
      </c>
      <c r="C430" s="105" t="s">
        <v>959</v>
      </c>
    </row>
    <row r="431" spans="1:4" ht="15.75" thickBot="1">
      <c r="A431" s="22">
        <f t="shared" si="16"/>
        <v>349</v>
      </c>
      <c r="B431" s="32" t="s">
        <v>908</v>
      </c>
      <c r="C431" s="106" t="s">
        <v>960</v>
      </c>
      <c r="D431" s="85">
        <v>26</v>
      </c>
    </row>
    <row r="432" spans="1:3" ht="15.75" thickTop="1">
      <c r="A432" s="22"/>
      <c r="C432" s="105"/>
    </row>
    <row r="433" spans="1:3" ht="15">
      <c r="A433" s="22">
        <f>+A431+1</f>
        <v>350</v>
      </c>
      <c r="B433" t="s">
        <v>919</v>
      </c>
      <c r="C433" s="105" t="s">
        <v>967</v>
      </c>
    </row>
    <row r="434" spans="1:3" ht="15">
      <c r="A434" s="22">
        <f>+A433+1</f>
        <v>351</v>
      </c>
      <c r="B434" t="s">
        <v>920</v>
      </c>
      <c r="C434" s="105" t="s">
        <v>968</v>
      </c>
    </row>
    <row r="435" spans="1:3" ht="15">
      <c r="A435" s="22">
        <f aca="true" t="shared" si="17" ref="A435:A458">+A434+1</f>
        <v>352</v>
      </c>
      <c r="B435" t="s">
        <v>921</v>
      </c>
      <c r="C435" s="105" t="s">
        <v>969</v>
      </c>
    </row>
    <row r="436" spans="1:3" ht="15">
      <c r="A436" s="22">
        <f t="shared" si="17"/>
        <v>353</v>
      </c>
      <c r="B436" t="s">
        <v>922</v>
      </c>
      <c r="C436" s="105" t="s">
        <v>970</v>
      </c>
    </row>
    <row r="437" spans="1:3" ht="15">
      <c r="A437" s="22">
        <f t="shared" si="17"/>
        <v>354</v>
      </c>
      <c r="B437" t="s">
        <v>909</v>
      </c>
      <c r="C437" s="105" t="s">
        <v>971</v>
      </c>
    </row>
    <row r="438" spans="1:3" ht="15">
      <c r="A438" s="22">
        <f t="shared" si="17"/>
        <v>355</v>
      </c>
      <c r="B438" t="s">
        <v>923</v>
      </c>
      <c r="C438" s="105" t="s">
        <v>972</v>
      </c>
    </row>
    <row r="439" spans="1:3" ht="15">
      <c r="A439" s="22">
        <f t="shared" si="17"/>
        <v>356</v>
      </c>
      <c r="B439" t="s">
        <v>910</v>
      </c>
      <c r="C439" s="105" t="s">
        <v>973</v>
      </c>
    </row>
    <row r="440" spans="1:3" ht="15">
      <c r="A440" s="22">
        <f t="shared" si="17"/>
        <v>357</v>
      </c>
      <c r="B440" t="s">
        <v>924</v>
      </c>
      <c r="C440" s="105" t="s">
        <v>974</v>
      </c>
    </row>
    <row r="441" spans="1:3" ht="15">
      <c r="A441" s="22">
        <f t="shared" si="17"/>
        <v>358</v>
      </c>
      <c r="B441" t="s">
        <v>925</v>
      </c>
      <c r="C441" s="105" t="s">
        <v>975</v>
      </c>
    </row>
    <row r="442" spans="1:3" ht="15">
      <c r="A442" s="22">
        <f t="shared" si="17"/>
        <v>359</v>
      </c>
      <c r="B442" t="s">
        <v>911</v>
      </c>
      <c r="C442" s="105" t="s">
        <v>976</v>
      </c>
    </row>
    <row r="443" spans="1:3" ht="15">
      <c r="A443" s="22">
        <f t="shared" si="17"/>
        <v>360</v>
      </c>
      <c r="B443" t="s">
        <v>912</v>
      </c>
      <c r="C443" s="105" t="s">
        <v>977</v>
      </c>
    </row>
    <row r="444" spans="1:3" ht="15">
      <c r="A444" s="22">
        <f t="shared" si="17"/>
        <v>361</v>
      </c>
      <c r="B444" t="s">
        <v>913</v>
      </c>
      <c r="C444" s="105" t="s">
        <v>978</v>
      </c>
    </row>
    <row r="445" spans="1:3" ht="15">
      <c r="A445" s="22">
        <f t="shared" si="17"/>
        <v>362</v>
      </c>
      <c r="B445" t="s">
        <v>914</v>
      </c>
      <c r="C445" s="105" t="s">
        <v>979</v>
      </c>
    </row>
    <row r="446" spans="1:3" ht="15">
      <c r="A446" s="22">
        <f t="shared" si="17"/>
        <v>363</v>
      </c>
      <c r="B446" t="s">
        <v>915</v>
      </c>
      <c r="C446" s="105" t="s">
        <v>980</v>
      </c>
    </row>
    <row r="447" spans="1:3" ht="15">
      <c r="A447" s="22">
        <f t="shared" si="17"/>
        <v>364</v>
      </c>
      <c r="B447" t="s">
        <v>940</v>
      </c>
      <c r="C447" s="105" t="s">
        <v>981</v>
      </c>
    </row>
    <row r="448" spans="1:3" ht="15">
      <c r="A448" s="22">
        <f t="shared" si="17"/>
        <v>365</v>
      </c>
      <c r="B448" t="s">
        <v>916</v>
      </c>
      <c r="C448" s="105" t="s">
        <v>982</v>
      </c>
    </row>
    <row r="449" spans="1:3" ht="15">
      <c r="A449" s="22">
        <f t="shared" si="17"/>
        <v>366</v>
      </c>
      <c r="B449" t="s">
        <v>917</v>
      </c>
      <c r="C449" s="105" t="s">
        <v>983</v>
      </c>
    </row>
    <row r="450" spans="1:3" ht="15">
      <c r="A450" s="22">
        <f t="shared" si="17"/>
        <v>367</v>
      </c>
      <c r="B450" t="s">
        <v>918</v>
      </c>
      <c r="C450" s="105" t="s">
        <v>984</v>
      </c>
    </row>
    <row r="451" spans="1:3" ht="15">
      <c r="A451" s="22">
        <f t="shared" si="17"/>
        <v>368</v>
      </c>
      <c r="B451" t="s">
        <v>926</v>
      </c>
      <c r="C451" s="105" t="s">
        <v>985</v>
      </c>
    </row>
    <row r="452" spans="1:3" ht="15">
      <c r="A452" s="22">
        <f t="shared" si="17"/>
        <v>369</v>
      </c>
      <c r="B452" t="s">
        <v>927</v>
      </c>
      <c r="C452" s="105" t="s">
        <v>986</v>
      </c>
    </row>
    <row r="453" spans="1:3" ht="15">
      <c r="A453" s="22">
        <f t="shared" si="17"/>
        <v>370</v>
      </c>
      <c r="B453" t="s">
        <v>928</v>
      </c>
      <c r="C453" s="105" t="s">
        <v>987</v>
      </c>
    </row>
    <row r="454" spans="1:3" ht="15">
      <c r="A454" s="22">
        <f t="shared" si="17"/>
        <v>371</v>
      </c>
      <c r="B454" t="s">
        <v>939</v>
      </c>
      <c r="C454" s="105" t="s">
        <v>988</v>
      </c>
    </row>
    <row r="455" spans="1:3" ht="15">
      <c r="A455" s="22">
        <f t="shared" si="17"/>
        <v>372</v>
      </c>
      <c r="B455" t="s">
        <v>929</v>
      </c>
      <c r="C455" s="105" t="s">
        <v>989</v>
      </c>
    </row>
    <row r="456" spans="1:3" ht="15">
      <c r="A456" s="22">
        <f t="shared" si="17"/>
        <v>373</v>
      </c>
      <c r="B456" t="s">
        <v>930</v>
      </c>
      <c r="C456" s="105" t="s">
        <v>990</v>
      </c>
    </row>
    <row r="457" spans="1:3" ht="15">
      <c r="A457" s="22">
        <f t="shared" si="17"/>
        <v>374</v>
      </c>
      <c r="B457" t="s">
        <v>931</v>
      </c>
      <c r="C457" s="105" t="s">
        <v>991</v>
      </c>
    </row>
    <row r="458" spans="1:4" ht="15.75" thickBot="1">
      <c r="A458" s="22">
        <f t="shared" si="17"/>
        <v>375</v>
      </c>
      <c r="B458" s="32" t="s">
        <v>932</v>
      </c>
      <c r="C458" s="106" t="s">
        <v>992</v>
      </c>
      <c r="D458" s="85">
        <v>26</v>
      </c>
    </row>
    <row r="459" spans="1:4" ht="15.75" thickTop="1">
      <c r="A459" s="22"/>
      <c r="C459" s="101" t="s">
        <v>993</v>
      </c>
      <c r="D459" s="102">
        <f>SUM(D381:D458)</f>
        <v>76</v>
      </c>
    </row>
    <row r="460" spans="1:4" ht="15">
      <c r="A460" s="22"/>
      <c r="C460" s="43" t="s">
        <v>877</v>
      </c>
      <c r="D460" s="85">
        <f>+D208+D376+D459</f>
        <v>375</v>
      </c>
    </row>
    <row r="462" spans="1:2" ht="15">
      <c r="A462" s="109" t="s">
        <v>996</v>
      </c>
      <c r="B462" s="77"/>
    </row>
    <row r="463" ht="15">
      <c r="B463" t="s">
        <v>40</v>
      </c>
    </row>
    <row r="464" spans="1:3" ht="15">
      <c r="A464">
        <f>+A458+1</f>
        <v>376</v>
      </c>
      <c r="B464" t="s">
        <v>467</v>
      </c>
      <c r="C464" t="s">
        <v>711</v>
      </c>
    </row>
    <row r="465" spans="1:3" ht="15">
      <c r="A465">
        <f>+A464+1</f>
        <v>377</v>
      </c>
      <c r="B465" t="s">
        <v>468</v>
      </c>
      <c r="C465" t="s">
        <v>711</v>
      </c>
    </row>
    <row r="466" spans="1:3" ht="15">
      <c r="A466">
        <f>+A465+1</f>
        <v>378</v>
      </c>
      <c r="B466" t="s">
        <v>469</v>
      </c>
      <c r="C466" t="s">
        <v>711</v>
      </c>
    </row>
    <row r="467" spans="1:3" ht="15">
      <c r="A467">
        <f>+A466+1</f>
        <v>379</v>
      </c>
      <c r="B467" t="s">
        <v>1021</v>
      </c>
      <c r="C467" t="s">
        <v>711</v>
      </c>
    </row>
    <row r="468" spans="1:4" ht="15.75" thickBot="1">
      <c r="A468">
        <f>+A467+1</f>
        <v>380</v>
      </c>
      <c r="B468" s="32" t="s">
        <v>470</v>
      </c>
      <c r="C468" s="32" t="s">
        <v>711</v>
      </c>
      <c r="D468" s="104">
        <v>5</v>
      </c>
    </row>
    <row r="469" ht="15.75" thickTop="1">
      <c r="B469" t="s">
        <v>40</v>
      </c>
    </row>
    <row r="470" spans="1:3" ht="15">
      <c r="A470">
        <f>+A468+1</f>
        <v>381</v>
      </c>
      <c r="B470" t="s">
        <v>720</v>
      </c>
      <c r="C470" t="s">
        <v>712</v>
      </c>
    </row>
    <row r="471" spans="1:4" ht="15.75" thickBot="1">
      <c r="A471">
        <f>+A470+1</f>
        <v>382</v>
      </c>
      <c r="B471" s="32" t="s">
        <v>471</v>
      </c>
      <c r="C471" s="32" t="s">
        <v>712</v>
      </c>
      <c r="D471" s="104">
        <v>2</v>
      </c>
    </row>
    <row r="472" ht="15.75" thickTop="1">
      <c r="B472" t="s">
        <v>40</v>
      </c>
    </row>
    <row r="473" spans="1:3" ht="15">
      <c r="A473">
        <f>+A471+1</f>
        <v>383</v>
      </c>
      <c r="B473" t="s">
        <v>472</v>
      </c>
      <c r="C473" t="s">
        <v>713</v>
      </c>
    </row>
    <row r="474" spans="1:4" ht="15.75" thickBot="1">
      <c r="A474">
        <f>+A473+1</f>
        <v>384</v>
      </c>
      <c r="B474" s="32" t="s">
        <v>473</v>
      </c>
      <c r="C474" s="32" t="s">
        <v>713</v>
      </c>
      <c r="D474" s="104">
        <v>2</v>
      </c>
    </row>
    <row r="475" ht="15.75" thickTop="1">
      <c r="B475" t="s">
        <v>40</v>
      </c>
    </row>
    <row r="476" spans="1:3" ht="15">
      <c r="A476">
        <f>+A474+1</f>
        <v>385</v>
      </c>
      <c r="B476" t="s">
        <v>474</v>
      </c>
      <c r="C476" t="s">
        <v>714</v>
      </c>
    </row>
    <row r="477" spans="1:4" ht="15.75" thickBot="1">
      <c r="A477">
        <f>+A476+1</f>
        <v>386</v>
      </c>
      <c r="B477" s="32" t="s">
        <v>475</v>
      </c>
      <c r="C477" s="32" t="s">
        <v>714</v>
      </c>
      <c r="D477" s="85">
        <v>2</v>
      </c>
    </row>
    <row r="478" ht="15.75" thickTop="1">
      <c r="B478" t="s">
        <v>40</v>
      </c>
    </row>
    <row r="479" spans="1:3" ht="15">
      <c r="A479">
        <f>+A477+1</f>
        <v>387</v>
      </c>
      <c r="B479" t="s">
        <v>476</v>
      </c>
      <c r="C479" t="s">
        <v>715</v>
      </c>
    </row>
    <row r="480" spans="1:3" ht="15">
      <c r="A480">
        <f>+A479+1</f>
        <v>388</v>
      </c>
      <c r="B480" t="s">
        <v>477</v>
      </c>
      <c r="C480" t="s">
        <v>715</v>
      </c>
    </row>
    <row r="481" spans="1:3" ht="15">
      <c r="A481">
        <f>+A480+1</f>
        <v>389</v>
      </c>
      <c r="B481" t="s">
        <v>478</v>
      </c>
      <c r="C481" t="s">
        <v>715</v>
      </c>
    </row>
    <row r="482" spans="1:3" ht="15">
      <c r="A482">
        <f>+A481+1</f>
        <v>390</v>
      </c>
      <c r="B482" t="s">
        <v>479</v>
      </c>
      <c r="C482" t="s">
        <v>715</v>
      </c>
    </row>
    <row r="483" spans="1:3" ht="15">
      <c r="A483">
        <f>+A482+1</f>
        <v>391</v>
      </c>
      <c r="B483" t="s">
        <v>480</v>
      </c>
      <c r="C483" t="s">
        <v>715</v>
      </c>
    </row>
    <row r="484" spans="1:4" ht="15.75" thickBot="1">
      <c r="A484">
        <f>+A483+1</f>
        <v>392</v>
      </c>
      <c r="B484" s="32" t="s">
        <v>481</v>
      </c>
      <c r="C484" s="32" t="s">
        <v>715</v>
      </c>
      <c r="D484" s="85">
        <v>6</v>
      </c>
    </row>
    <row r="485" ht="15.75" thickTop="1">
      <c r="B485" t="s">
        <v>40</v>
      </c>
    </row>
    <row r="486" spans="1:3" ht="15">
      <c r="A486">
        <f>+A484+1</f>
        <v>393</v>
      </c>
      <c r="B486" t="s">
        <v>482</v>
      </c>
      <c r="C486" s="100" t="s">
        <v>716</v>
      </c>
    </row>
    <row r="487" spans="1:3" ht="15">
      <c r="A487">
        <f>+A486+1</f>
        <v>394</v>
      </c>
      <c r="B487" t="s">
        <v>483</v>
      </c>
      <c r="C487" s="100" t="s">
        <v>716</v>
      </c>
    </row>
    <row r="488" spans="1:3" ht="15">
      <c r="A488">
        <f>+A487+1</f>
        <v>395</v>
      </c>
      <c r="B488" t="s">
        <v>484</v>
      </c>
      <c r="C488" s="100" t="s">
        <v>716</v>
      </c>
    </row>
    <row r="489" spans="1:3" ht="15">
      <c r="A489">
        <f>+A488+1</f>
        <v>396</v>
      </c>
      <c r="B489" t="s">
        <v>485</v>
      </c>
      <c r="C489" s="100" t="s">
        <v>716</v>
      </c>
    </row>
    <row r="490" spans="1:3" ht="15">
      <c r="A490">
        <f>+A489+1</f>
        <v>397</v>
      </c>
      <c r="B490" s="23" t="s">
        <v>486</v>
      </c>
      <c r="C490" s="110" t="s">
        <v>716</v>
      </c>
    </row>
    <row r="491" spans="1:4" ht="15.75" thickBot="1">
      <c r="A491">
        <f>+A490+1</f>
        <v>398</v>
      </c>
      <c r="B491" s="32" t="s">
        <v>1038</v>
      </c>
      <c r="C491" s="107" t="s">
        <v>716</v>
      </c>
      <c r="D491" s="85">
        <v>6</v>
      </c>
    </row>
    <row r="492" ht="15.75" thickTop="1">
      <c r="B492" t="s">
        <v>40</v>
      </c>
    </row>
    <row r="493" spans="1:3" ht="15">
      <c r="A493">
        <f>+A491+1</f>
        <v>399</v>
      </c>
      <c r="B493" t="s">
        <v>487</v>
      </c>
      <c r="C493" t="s">
        <v>717</v>
      </c>
    </row>
    <row r="494" spans="1:3" ht="15">
      <c r="A494">
        <f>+A493+1</f>
        <v>400</v>
      </c>
      <c r="B494" t="s">
        <v>488</v>
      </c>
      <c r="C494" t="s">
        <v>717</v>
      </c>
    </row>
    <row r="495" spans="1:3" ht="15">
      <c r="A495">
        <f>+A494+1</f>
        <v>401</v>
      </c>
      <c r="B495" t="s">
        <v>489</v>
      </c>
      <c r="C495" t="s">
        <v>717</v>
      </c>
    </row>
    <row r="496" spans="1:3" ht="15">
      <c r="A496">
        <f>+A495+1</f>
        <v>402</v>
      </c>
      <c r="B496" t="s">
        <v>490</v>
      </c>
      <c r="C496" t="s">
        <v>717</v>
      </c>
    </row>
    <row r="497" spans="1:3" ht="15">
      <c r="A497">
        <f>+A496+1</f>
        <v>403</v>
      </c>
      <c r="B497" s="23" t="s">
        <v>1039</v>
      </c>
      <c r="C497" t="s">
        <v>717</v>
      </c>
    </row>
    <row r="498" spans="1:4" ht="15.75" thickBot="1">
      <c r="A498">
        <f>+A497+1</f>
        <v>404</v>
      </c>
      <c r="B498" s="32" t="s">
        <v>491</v>
      </c>
      <c r="C498" s="32" t="s">
        <v>717</v>
      </c>
      <c r="D498" s="85">
        <v>6</v>
      </c>
    </row>
    <row r="499" ht="15.75" thickTop="1">
      <c r="B499" t="s">
        <v>40</v>
      </c>
    </row>
    <row r="500" spans="1:3" ht="15">
      <c r="A500">
        <f>+A498+1</f>
        <v>405</v>
      </c>
      <c r="B500" t="s">
        <v>492</v>
      </c>
      <c r="C500" t="s">
        <v>718</v>
      </c>
    </row>
    <row r="501" spans="1:3" ht="15">
      <c r="A501">
        <f>+A500+1</f>
        <v>406</v>
      </c>
      <c r="B501" t="s">
        <v>493</v>
      </c>
      <c r="C501" t="s">
        <v>718</v>
      </c>
    </row>
    <row r="502" spans="1:3" ht="15">
      <c r="A502">
        <f>+A501+1</f>
        <v>407</v>
      </c>
      <c r="B502" t="s">
        <v>494</v>
      </c>
      <c r="C502" t="s">
        <v>718</v>
      </c>
    </row>
    <row r="503" spans="1:3" ht="15">
      <c r="A503">
        <f>+A502+1</f>
        <v>408</v>
      </c>
      <c r="B503" s="23" t="s">
        <v>495</v>
      </c>
      <c r="C503" t="s">
        <v>718</v>
      </c>
    </row>
    <row r="504" spans="1:4" ht="15.75" thickBot="1">
      <c r="A504">
        <f>+A503+1</f>
        <v>409</v>
      </c>
      <c r="B504" s="32" t="s">
        <v>1045</v>
      </c>
      <c r="C504" s="32" t="s">
        <v>718</v>
      </c>
      <c r="D504" s="85">
        <v>5</v>
      </c>
    </row>
    <row r="505" spans="1:2" ht="15.75" thickTop="1">
      <c r="A505" t="s">
        <v>40</v>
      </c>
      <c r="B505" t="s">
        <v>40</v>
      </c>
    </row>
    <row r="506" spans="1:3" ht="15">
      <c r="A506">
        <f>+A504+1</f>
        <v>410</v>
      </c>
      <c r="B506" t="s">
        <v>496</v>
      </c>
      <c r="C506" t="s">
        <v>719</v>
      </c>
    </row>
    <row r="507" spans="1:4" ht="15.75" thickBot="1">
      <c r="A507">
        <f>+A506+1</f>
        <v>411</v>
      </c>
      <c r="B507" s="32" t="s">
        <v>497</v>
      </c>
      <c r="C507" s="32" t="s">
        <v>719</v>
      </c>
      <c r="D507" s="85">
        <v>2</v>
      </c>
    </row>
    <row r="508" ht="15.75" thickTop="1">
      <c r="B508" t="s">
        <v>40</v>
      </c>
    </row>
    <row r="509" spans="1:3" ht="15">
      <c r="A509">
        <f>+A507+1</f>
        <v>412</v>
      </c>
      <c r="B509" t="s">
        <v>498</v>
      </c>
      <c r="C509" t="s">
        <v>758</v>
      </c>
    </row>
    <row r="510" spans="1:3" ht="15">
      <c r="A510">
        <f>+A509+1</f>
        <v>413</v>
      </c>
      <c r="B510" t="s">
        <v>499</v>
      </c>
      <c r="C510" t="s">
        <v>758</v>
      </c>
    </row>
    <row r="511" spans="1:3" ht="15">
      <c r="A511">
        <f>+A510+1</f>
        <v>414</v>
      </c>
      <c r="B511" t="s">
        <v>500</v>
      </c>
      <c r="C511" t="s">
        <v>758</v>
      </c>
    </row>
    <row r="512" spans="1:3" ht="15">
      <c r="A512">
        <f>+A511+1</f>
        <v>415</v>
      </c>
      <c r="B512" t="s">
        <v>501</v>
      </c>
      <c r="C512" t="s">
        <v>758</v>
      </c>
    </row>
    <row r="513" spans="1:4" ht="15.75" thickBot="1">
      <c r="A513">
        <f>+A512+1</f>
        <v>416</v>
      </c>
      <c r="B513" s="32" t="s">
        <v>502</v>
      </c>
      <c r="C513" s="32" t="s">
        <v>758</v>
      </c>
      <c r="D513" s="85">
        <v>5</v>
      </c>
    </row>
    <row r="514" ht="15.75" thickTop="1">
      <c r="B514" t="s">
        <v>40</v>
      </c>
    </row>
    <row r="515" spans="1:3" ht="15">
      <c r="A515">
        <f>+A513+1</f>
        <v>417</v>
      </c>
      <c r="B515" t="s">
        <v>503</v>
      </c>
      <c r="C515" t="s">
        <v>800</v>
      </c>
    </row>
    <row r="516" spans="1:3" ht="15">
      <c r="A516">
        <f>+A515+1</f>
        <v>418</v>
      </c>
      <c r="B516" t="s">
        <v>504</v>
      </c>
      <c r="C516" t="s">
        <v>800</v>
      </c>
    </row>
    <row r="517" spans="1:3" ht="15">
      <c r="A517">
        <f>+A516+1</f>
        <v>419</v>
      </c>
      <c r="B517" t="s">
        <v>505</v>
      </c>
      <c r="C517" t="s">
        <v>800</v>
      </c>
    </row>
    <row r="518" spans="1:3" ht="15">
      <c r="A518">
        <f>+A517+1</f>
        <v>420</v>
      </c>
      <c r="B518" t="s">
        <v>506</v>
      </c>
      <c r="C518" t="s">
        <v>800</v>
      </c>
    </row>
    <row r="519" spans="1:3" ht="15">
      <c r="A519">
        <f>+A518+1</f>
        <v>421</v>
      </c>
      <c r="B519" t="s">
        <v>507</v>
      </c>
      <c r="C519" t="s">
        <v>800</v>
      </c>
    </row>
    <row r="520" spans="1:4" ht="15.75" thickBot="1">
      <c r="A520">
        <f>+A519+1</f>
        <v>422</v>
      </c>
      <c r="B520" s="32" t="s">
        <v>508</v>
      </c>
      <c r="C520" s="32" t="s">
        <v>800</v>
      </c>
      <c r="D520" s="85">
        <v>6</v>
      </c>
    </row>
    <row r="521" spans="2:3" ht="15.75" thickTop="1">
      <c r="B521" t="s">
        <v>40</v>
      </c>
      <c r="C521" t="s">
        <v>40</v>
      </c>
    </row>
    <row r="522" spans="1:3" ht="15">
      <c r="A522">
        <f>+A520+1</f>
        <v>423</v>
      </c>
      <c r="B522" t="s">
        <v>509</v>
      </c>
      <c r="C522" t="s">
        <v>759</v>
      </c>
    </row>
    <row r="523" spans="1:3" ht="15">
      <c r="A523">
        <f>+A522+1</f>
        <v>424</v>
      </c>
      <c r="B523" t="s">
        <v>510</v>
      </c>
      <c r="C523" t="s">
        <v>759</v>
      </c>
    </row>
    <row r="524" spans="1:3" ht="15">
      <c r="A524">
        <f>+A523+1</f>
        <v>425</v>
      </c>
      <c r="B524" t="s">
        <v>511</v>
      </c>
      <c r="C524" t="s">
        <v>759</v>
      </c>
    </row>
    <row r="525" spans="1:3" ht="15">
      <c r="A525">
        <f>+A524+1</f>
        <v>426</v>
      </c>
      <c r="B525" t="s">
        <v>512</v>
      </c>
      <c r="C525" t="s">
        <v>759</v>
      </c>
    </row>
    <row r="526" spans="1:3" ht="15">
      <c r="A526">
        <f>+A525+1</f>
        <v>427</v>
      </c>
      <c r="B526" s="23" t="s">
        <v>513</v>
      </c>
      <c r="C526" t="s">
        <v>759</v>
      </c>
    </row>
    <row r="527" spans="1:4" ht="15.75" thickBot="1">
      <c r="A527">
        <f>+A526+1</f>
        <v>428</v>
      </c>
      <c r="B527" s="32" t="s">
        <v>1044</v>
      </c>
      <c r="C527" s="32" t="s">
        <v>759</v>
      </c>
      <c r="D527" s="85">
        <v>6</v>
      </c>
    </row>
    <row r="528" ht="15.75" thickTop="1">
      <c r="B528" t="s">
        <v>40</v>
      </c>
    </row>
    <row r="529" spans="1:3" ht="15">
      <c r="A529">
        <f>+A527+1</f>
        <v>429</v>
      </c>
      <c r="B529" t="s">
        <v>514</v>
      </c>
      <c r="C529" t="s">
        <v>760</v>
      </c>
    </row>
    <row r="530" spans="1:3" ht="15">
      <c r="A530">
        <f>+A529+1</f>
        <v>430</v>
      </c>
      <c r="B530" t="s">
        <v>515</v>
      </c>
      <c r="C530" t="s">
        <v>760</v>
      </c>
    </row>
    <row r="531" spans="1:3" ht="15">
      <c r="A531">
        <f>+A530+1</f>
        <v>431</v>
      </c>
      <c r="B531" t="s">
        <v>516</v>
      </c>
      <c r="C531" t="s">
        <v>760</v>
      </c>
    </row>
    <row r="532" spans="1:3" ht="15">
      <c r="A532">
        <f>+A531+1</f>
        <v>432</v>
      </c>
      <c r="B532" t="s">
        <v>517</v>
      </c>
      <c r="C532" t="s">
        <v>760</v>
      </c>
    </row>
    <row r="533" spans="1:3" ht="15">
      <c r="A533">
        <f>+A532+1</f>
        <v>433</v>
      </c>
      <c r="B533" t="s">
        <v>518</v>
      </c>
      <c r="C533" t="s">
        <v>760</v>
      </c>
    </row>
    <row r="534" spans="1:4" ht="15.75" thickBot="1">
      <c r="A534">
        <f>+A533+1</f>
        <v>434</v>
      </c>
      <c r="B534" s="32" t="s">
        <v>519</v>
      </c>
      <c r="C534" s="32" t="s">
        <v>760</v>
      </c>
      <c r="D534" s="85">
        <v>6</v>
      </c>
    </row>
    <row r="535" ht="15.75" thickTop="1">
      <c r="B535" t="s">
        <v>40</v>
      </c>
    </row>
    <row r="536" spans="1:3" ht="15">
      <c r="A536">
        <f>+A534+1</f>
        <v>435</v>
      </c>
      <c r="B536" t="s">
        <v>520</v>
      </c>
      <c r="C536" t="s">
        <v>1040</v>
      </c>
    </row>
    <row r="537" spans="1:3" ht="15">
      <c r="A537">
        <f>+A536+1</f>
        <v>436</v>
      </c>
      <c r="B537" t="s">
        <v>521</v>
      </c>
      <c r="C537" t="s">
        <v>1040</v>
      </c>
    </row>
    <row r="538" spans="1:3" ht="15">
      <c r="A538">
        <f>+A537+1</f>
        <v>437</v>
      </c>
      <c r="B538" t="s">
        <v>522</v>
      </c>
      <c r="C538" t="s">
        <v>1040</v>
      </c>
    </row>
    <row r="539" spans="1:3" ht="15">
      <c r="A539">
        <f>+A538+1</f>
        <v>438</v>
      </c>
      <c r="B539" t="s">
        <v>523</v>
      </c>
      <c r="C539" t="s">
        <v>1040</v>
      </c>
    </row>
    <row r="540" spans="1:3" ht="15">
      <c r="A540">
        <f>+A539+1</f>
        <v>439</v>
      </c>
      <c r="B540" t="s">
        <v>524</v>
      </c>
      <c r="C540" t="s">
        <v>1040</v>
      </c>
    </row>
    <row r="541" spans="1:4" ht="15.75" thickBot="1">
      <c r="A541">
        <f>+A540+1</f>
        <v>440</v>
      </c>
      <c r="B541" s="32" t="s">
        <v>525</v>
      </c>
      <c r="C541" s="32" t="s">
        <v>1040</v>
      </c>
      <c r="D541" s="85">
        <v>6</v>
      </c>
    </row>
    <row r="542" ht="15.75" thickTop="1">
      <c r="B542" t="s">
        <v>40</v>
      </c>
    </row>
    <row r="543" spans="1:3" ht="15">
      <c r="A543">
        <f>+A541+1</f>
        <v>441</v>
      </c>
      <c r="B543" t="s">
        <v>526</v>
      </c>
      <c r="C543" t="s">
        <v>1041</v>
      </c>
    </row>
    <row r="544" spans="1:3" ht="15">
      <c r="A544">
        <f>+A543+1</f>
        <v>442</v>
      </c>
      <c r="B544" t="s">
        <v>527</v>
      </c>
      <c r="C544" t="s">
        <v>1041</v>
      </c>
    </row>
    <row r="545" spans="1:3" ht="15">
      <c r="A545">
        <f>+A544+1</f>
        <v>443</v>
      </c>
      <c r="B545" t="s">
        <v>528</v>
      </c>
      <c r="C545" t="s">
        <v>1041</v>
      </c>
    </row>
    <row r="546" spans="1:3" ht="15">
      <c r="A546">
        <f>+A545+1</f>
        <v>444</v>
      </c>
      <c r="B546" t="s">
        <v>529</v>
      </c>
      <c r="C546" t="s">
        <v>1041</v>
      </c>
    </row>
    <row r="547" spans="1:4" ht="15.75" thickBot="1">
      <c r="A547">
        <f>+A546+1</f>
        <v>445</v>
      </c>
      <c r="B547" s="32" t="s">
        <v>530</v>
      </c>
      <c r="C547" s="32" t="s">
        <v>1042</v>
      </c>
      <c r="D547" s="85">
        <v>5</v>
      </c>
    </row>
    <row r="548" ht="15.75" thickTop="1"/>
    <row r="549" spans="1:3" ht="15">
      <c r="A549">
        <f>+A547+1</f>
        <v>446</v>
      </c>
      <c r="B549" t="s">
        <v>531</v>
      </c>
      <c r="C549" t="s">
        <v>763</v>
      </c>
    </row>
    <row r="550" spans="1:3" ht="15">
      <c r="A550">
        <f>+A549+1</f>
        <v>447</v>
      </c>
      <c r="B550" t="s">
        <v>532</v>
      </c>
      <c r="C550" t="s">
        <v>763</v>
      </c>
    </row>
    <row r="551" spans="1:3" ht="15">
      <c r="A551">
        <f>+A550+1</f>
        <v>448</v>
      </c>
      <c r="B551" t="s">
        <v>533</v>
      </c>
      <c r="C551" t="s">
        <v>763</v>
      </c>
    </row>
    <row r="552" spans="1:3" ht="15">
      <c r="A552">
        <f>+A551+1</f>
        <v>449</v>
      </c>
      <c r="B552" t="s">
        <v>534</v>
      </c>
      <c r="C552" t="s">
        <v>763</v>
      </c>
    </row>
    <row r="553" spans="1:3" ht="15">
      <c r="A553">
        <f>+A552+1</f>
        <v>450</v>
      </c>
      <c r="B553" t="s">
        <v>535</v>
      </c>
      <c r="C553" t="s">
        <v>763</v>
      </c>
    </row>
    <row r="554" spans="1:4" ht="15.75" thickBot="1">
      <c r="A554">
        <f>+A553+1</f>
        <v>451</v>
      </c>
      <c r="B554" s="32" t="s">
        <v>536</v>
      </c>
      <c r="C554" s="32" t="s">
        <v>763</v>
      </c>
      <c r="D554" s="85">
        <v>6</v>
      </c>
    </row>
    <row r="555" ht="15.75" thickTop="1"/>
    <row r="556" spans="1:3" ht="15">
      <c r="A556">
        <f>+A554+1</f>
        <v>452</v>
      </c>
      <c r="B556" t="s">
        <v>537</v>
      </c>
      <c r="C556" t="s">
        <v>764</v>
      </c>
    </row>
    <row r="557" spans="1:3" ht="15">
      <c r="A557">
        <f>+A556+1</f>
        <v>453</v>
      </c>
      <c r="B557" t="s">
        <v>538</v>
      </c>
      <c r="C557" t="s">
        <v>764</v>
      </c>
    </row>
    <row r="558" spans="1:3" ht="15">
      <c r="A558">
        <f>+A557+1</f>
        <v>454</v>
      </c>
      <c r="B558" t="s">
        <v>539</v>
      </c>
      <c r="C558" t="s">
        <v>764</v>
      </c>
    </row>
    <row r="559" spans="1:3" ht="15">
      <c r="A559">
        <f>+A558+1</f>
        <v>455</v>
      </c>
      <c r="B559" t="s">
        <v>540</v>
      </c>
      <c r="C559" t="s">
        <v>764</v>
      </c>
    </row>
    <row r="560" spans="1:3" ht="15">
      <c r="A560">
        <f>+A559+1</f>
        <v>456</v>
      </c>
      <c r="B560" s="23" t="s">
        <v>541</v>
      </c>
      <c r="C560" t="s">
        <v>764</v>
      </c>
    </row>
    <row r="561" spans="1:4" ht="15.75" thickBot="1">
      <c r="A561">
        <f>+A560+1</f>
        <v>457</v>
      </c>
      <c r="B561" s="32" t="s">
        <v>1046</v>
      </c>
      <c r="C561" s="32" t="s">
        <v>764</v>
      </c>
      <c r="D561" s="85">
        <v>6</v>
      </c>
    </row>
    <row r="562" ht="15.75" thickTop="1"/>
    <row r="563" spans="1:3" ht="15">
      <c r="A563">
        <f>+A561+1</f>
        <v>458</v>
      </c>
      <c r="B563" t="s">
        <v>542</v>
      </c>
      <c r="C563" t="s">
        <v>765</v>
      </c>
    </row>
    <row r="564" spans="1:3" ht="15">
      <c r="A564">
        <f>+A563+1</f>
        <v>459</v>
      </c>
      <c r="B564" t="s">
        <v>543</v>
      </c>
      <c r="C564" t="s">
        <v>765</v>
      </c>
    </row>
    <row r="565" spans="1:3" ht="15">
      <c r="A565">
        <f>+A564+1</f>
        <v>460</v>
      </c>
      <c r="B565" t="s">
        <v>544</v>
      </c>
      <c r="C565" t="s">
        <v>765</v>
      </c>
    </row>
    <row r="566" spans="1:3" ht="15">
      <c r="A566">
        <f>+A565+1</f>
        <v>461</v>
      </c>
      <c r="B566" t="s">
        <v>545</v>
      </c>
      <c r="C566" t="s">
        <v>765</v>
      </c>
    </row>
    <row r="567" spans="1:3" ht="15">
      <c r="A567">
        <f>+A566+1</f>
        <v>462</v>
      </c>
      <c r="B567" s="23" t="s">
        <v>546</v>
      </c>
      <c r="C567" t="s">
        <v>765</v>
      </c>
    </row>
    <row r="568" spans="1:4" ht="15.75" thickBot="1">
      <c r="A568">
        <f>+A567+1</f>
        <v>463</v>
      </c>
      <c r="B568" s="32" t="s">
        <v>1043</v>
      </c>
      <c r="C568" s="32" t="s">
        <v>765</v>
      </c>
      <c r="D568" s="85">
        <v>6</v>
      </c>
    </row>
    <row r="569" ht="15.75" thickTop="1"/>
    <row r="570" spans="1:3" ht="15">
      <c r="A570">
        <f>+A568+1</f>
        <v>464</v>
      </c>
      <c r="B570" t="s">
        <v>547</v>
      </c>
      <c r="C570" t="s">
        <v>766</v>
      </c>
    </row>
    <row r="571" spans="1:3" ht="15">
      <c r="A571">
        <f>+A570+1</f>
        <v>465</v>
      </c>
      <c r="B571" t="s">
        <v>548</v>
      </c>
      <c r="C571" t="s">
        <v>766</v>
      </c>
    </row>
    <row r="572" spans="1:3" ht="15">
      <c r="A572">
        <f>+A571+1</f>
        <v>466</v>
      </c>
      <c r="B572" t="s">
        <v>549</v>
      </c>
      <c r="C572" t="s">
        <v>766</v>
      </c>
    </row>
    <row r="573" spans="1:3" ht="15">
      <c r="A573">
        <f>+A572+1</f>
        <v>467</v>
      </c>
      <c r="B573" t="s">
        <v>550</v>
      </c>
      <c r="C573" t="s">
        <v>766</v>
      </c>
    </row>
    <row r="574" spans="1:3" ht="15">
      <c r="A574">
        <f>+A573+1</f>
        <v>468</v>
      </c>
      <c r="B574" t="s">
        <v>551</v>
      </c>
      <c r="C574" t="s">
        <v>766</v>
      </c>
    </row>
    <row r="575" spans="1:4" ht="15.75" thickBot="1">
      <c r="A575">
        <f>+A574+1</f>
        <v>469</v>
      </c>
      <c r="B575" s="32" t="s">
        <v>552</v>
      </c>
      <c r="C575" s="32" t="s">
        <v>766</v>
      </c>
      <c r="D575" s="85">
        <v>6</v>
      </c>
    </row>
    <row r="576" ht="15.75" thickTop="1"/>
    <row r="577" spans="1:3" ht="15">
      <c r="A577">
        <f>+A575+1</f>
        <v>470</v>
      </c>
      <c r="B577" t="s">
        <v>553</v>
      </c>
      <c r="C577" t="s">
        <v>767</v>
      </c>
    </row>
    <row r="578" spans="1:3" ht="15">
      <c r="A578">
        <f>+A577+1</f>
        <v>471</v>
      </c>
      <c r="B578" t="s">
        <v>554</v>
      </c>
      <c r="C578" t="s">
        <v>767</v>
      </c>
    </row>
    <row r="579" spans="1:3" ht="15">
      <c r="A579">
        <f>+A578+1</f>
        <v>472</v>
      </c>
      <c r="B579" t="s">
        <v>555</v>
      </c>
      <c r="C579" t="s">
        <v>767</v>
      </c>
    </row>
    <row r="580" spans="1:3" ht="15">
      <c r="A580">
        <f>+A579+1</f>
        <v>473</v>
      </c>
      <c r="B580" t="s">
        <v>556</v>
      </c>
      <c r="C580" t="s">
        <v>767</v>
      </c>
    </row>
    <row r="581" spans="1:3" ht="15">
      <c r="A581">
        <f>+A580+1</f>
        <v>474</v>
      </c>
      <c r="B581" s="23" t="s">
        <v>557</v>
      </c>
      <c r="C581" t="s">
        <v>767</v>
      </c>
    </row>
    <row r="582" spans="1:4" ht="15.75" thickBot="1">
      <c r="A582">
        <f>+A581+1</f>
        <v>475</v>
      </c>
      <c r="B582" s="32" t="s">
        <v>1047</v>
      </c>
      <c r="C582" s="32" t="s">
        <v>767</v>
      </c>
      <c r="D582" s="85">
        <v>6</v>
      </c>
    </row>
    <row r="583" ht="15.75" thickTop="1"/>
    <row r="584" spans="1:3" ht="15">
      <c r="A584">
        <f>+A582+1</f>
        <v>476</v>
      </c>
      <c r="B584" t="s">
        <v>558</v>
      </c>
      <c r="C584" t="s">
        <v>768</v>
      </c>
    </row>
    <row r="585" spans="1:3" ht="15">
      <c r="A585">
        <f>+A584+1</f>
        <v>477</v>
      </c>
      <c r="B585" t="s">
        <v>559</v>
      </c>
      <c r="C585" t="s">
        <v>768</v>
      </c>
    </row>
    <row r="586" spans="1:3" ht="15">
      <c r="A586">
        <f>+A585+1</f>
        <v>478</v>
      </c>
      <c r="B586" t="s">
        <v>560</v>
      </c>
      <c r="C586" t="s">
        <v>768</v>
      </c>
    </row>
    <row r="587" spans="1:3" ht="15">
      <c r="A587">
        <f>+A586+1</f>
        <v>479</v>
      </c>
      <c r="B587" t="s">
        <v>561</v>
      </c>
      <c r="C587" t="s">
        <v>768</v>
      </c>
    </row>
    <row r="588" spans="1:3" ht="15">
      <c r="A588">
        <f>+A587+1</f>
        <v>480</v>
      </c>
      <c r="B588" t="s">
        <v>562</v>
      </c>
      <c r="C588" t="s">
        <v>768</v>
      </c>
    </row>
    <row r="589" spans="1:4" ht="15.75" thickBot="1">
      <c r="A589">
        <f>+A588+1</f>
        <v>481</v>
      </c>
      <c r="B589" s="80" t="s">
        <v>994</v>
      </c>
      <c r="C589" s="32" t="s">
        <v>768</v>
      </c>
      <c r="D589" s="85">
        <v>6</v>
      </c>
    </row>
    <row r="590" ht="15.75" thickTop="1"/>
    <row r="591" spans="1:3" ht="15">
      <c r="A591">
        <f>+A589+1</f>
        <v>482</v>
      </c>
      <c r="B591" t="s">
        <v>563</v>
      </c>
      <c r="C591" t="s">
        <v>769</v>
      </c>
    </row>
    <row r="592" spans="1:4" ht="15.75" thickBot="1">
      <c r="A592">
        <f>+A591+1</f>
        <v>483</v>
      </c>
      <c r="B592" s="32" t="s">
        <v>564</v>
      </c>
      <c r="C592" s="32" t="s">
        <v>769</v>
      </c>
      <c r="D592" s="85">
        <v>2</v>
      </c>
    </row>
    <row r="593" ht="15.75" thickTop="1"/>
    <row r="594" spans="1:3" ht="15">
      <c r="A594">
        <f>+A592+1</f>
        <v>484</v>
      </c>
      <c r="B594" t="s">
        <v>565</v>
      </c>
      <c r="C594" t="s">
        <v>770</v>
      </c>
    </row>
    <row r="595" spans="1:3" ht="15">
      <c r="A595">
        <f>+A594+1</f>
        <v>485</v>
      </c>
      <c r="B595" t="s">
        <v>566</v>
      </c>
      <c r="C595" t="s">
        <v>770</v>
      </c>
    </row>
    <row r="596" spans="1:3" ht="15">
      <c r="A596">
        <f>+A595+1</f>
        <v>486</v>
      </c>
      <c r="B596" t="s">
        <v>567</v>
      </c>
      <c r="C596" t="s">
        <v>770</v>
      </c>
    </row>
    <row r="597" spans="1:3" ht="15">
      <c r="A597">
        <f>+A596+1</f>
        <v>487</v>
      </c>
      <c r="B597" t="s">
        <v>568</v>
      </c>
      <c r="C597" t="s">
        <v>770</v>
      </c>
    </row>
    <row r="598" spans="1:3" ht="15">
      <c r="A598">
        <f>+A597+1</f>
        <v>488</v>
      </c>
      <c r="B598" t="s">
        <v>569</v>
      </c>
      <c r="C598" t="s">
        <v>770</v>
      </c>
    </row>
    <row r="599" spans="1:4" ht="15.75" thickBot="1">
      <c r="A599">
        <f>+A598+1</f>
        <v>489</v>
      </c>
      <c r="B599" s="32" t="s">
        <v>570</v>
      </c>
      <c r="C599" s="32" t="s">
        <v>770</v>
      </c>
      <c r="D599" s="85">
        <v>6</v>
      </c>
    </row>
    <row r="600" ht="15.75" thickTop="1"/>
    <row r="601" spans="1:3" ht="15">
      <c r="A601">
        <f>+A599+1</f>
        <v>490</v>
      </c>
      <c r="B601" t="s">
        <v>571</v>
      </c>
      <c r="C601" t="s">
        <v>771</v>
      </c>
    </row>
    <row r="602" spans="1:4" ht="15.75" thickBot="1">
      <c r="A602">
        <f>+A601+1</f>
        <v>491</v>
      </c>
      <c r="B602" s="32" t="s">
        <v>572</v>
      </c>
      <c r="C602" s="32" t="s">
        <v>771</v>
      </c>
      <c r="D602" s="85">
        <v>2</v>
      </c>
    </row>
    <row r="603" ht="15.75" thickTop="1">
      <c r="E603" s="22" t="s">
        <v>1049</v>
      </c>
    </row>
    <row r="604" spans="1:3" ht="15">
      <c r="A604">
        <f>+A602+1</f>
        <v>492</v>
      </c>
      <c r="B604" t="s">
        <v>573</v>
      </c>
      <c r="C604" t="s">
        <v>772</v>
      </c>
    </row>
    <row r="605" spans="1:3" ht="15">
      <c r="A605">
        <f>+A604+1</f>
        <v>493</v>
      </c>
      <c r="B605" t="s">
        <v>574</v>
      </c>
      <c r="C605" t="s">
        <v>772</v>
      </c>
    </row>
    <row r="606" spans="1:3" ht="15">
      <c r="A606">
        <f>+A605+1</f>
        <v>494</v>
      </c>
      <c r="B606" t="s">
        <v>575</v>
      </c>
      <c r="C606" t="s">
        <v>772</v>
      </c>
    </row>
    <row r="607" spans="1:3" ht="15">
      <c r="A607">
        <f>+A606+1</f>
        <v>495</v>
      </c>
      <c r="B607" t="s">
        <v>576</v>
      </c>
      <c r="C607" t="s">
        <v>772</v>
      </c>
    </row>
    <row r="608" spans="1:3" ht="15">
      <c r="A608">
        <f>+A607+1</f>
        <v>496</v>
      </c>
      <c r="B608" t="s">
        <v>577</v>
      </c>
      <c r="C608" t="s">
        <v>772</v>
      </c>
    </row>
    <row r="609" spans="1:4" ht="15.75" thickBot="1">
      <c r="A609">
        <f>+A608+1</f>
        <v>497</v>
      </c>
      <c r="B609" s="32" t="s">
        <v>578</v>
      </c>
      <c r="C609" s="32" t="s">
        <v>772</v>
      </c>
      <c r="D609" s="85">
        <v>6</v>
      </c>
    </row>
    <row r="610" ht="15.75" thickTop="1"/>
    <row r="611" spans="1:3" ht="15">
      <c r="A611">
        <f>+A609+1</f>
        <v>498</v>
      </c>
      <c r="B611" t="s">
        <v>579</v>
      </c>
      <c r="C611" t="s">
        <v>773</v>
      </c>
    </row>
    <row r="612" spans="1:3" ht="15">
      <c r="A612">
        <f>+A611+1</f>
        <v>499</v>
      </c>
      <c r="B612" t="s">
        <v>580</v>
      </c>
      <c r="C612" t="s">
        <v>773</v>
      </c>
    </row>
    <row r="613" spans="1:3" ht="15">
      <c r="A613">
        <f>+A612+1</f>
        <v>500</v>
      </c>
      <c r="B613" t="s">
        <v>581</v>
      </c>
      <c r="C613" t="s">
        <v>773</v>
      </c>
    </row>
    <row r="614" spans="1:3" ht="15">
      <c r="A614">
        <f>+A613+1</f>
        <v>501</v>
      </c>
      <c r="B614" t="s">
        <v>721</v>
      </c>
      <c r="C614" t="s">
        <v>773</v>
      </c>
    </row>
    <row r="615" spans="1:5" ht="15">
      <c r="A615" t="s">
        <v>40</v>
      </c>
      <c r="B615" t="s">
        <v>582</v>
      </c>
      <c r="C615" t="s">
        <v>773</v>
      </c>
      <c r="E615" s="112" t="s">
        <v>1048</v>
      </c>
    </row>
    <row r="616" spans="1:4" ht="15.75" thickBot="1">
      <c r="A616">
        <f>+A614+1</f>
        <v>502</v>
      </c>
      <c r="B616" s="32" t="s">
        <v>583</v>
      </c>
      <c r="C616" s="32" t="s">
        <v>773</v>
      </c>
      <c r="D616" s="85">
        <v>5</v>
      </c>
    </row>
    <row r="617" ht="15.75" thickTop="1"/>
    <row r="618" spans="1:3" ht="15">
      <c r="A618">
        <f>+A616+1</f>
        <v>503</v>
      </c>
      <c r="B618" t="s">
        <v>584</v>
      </c>
      <c r="C618" t="s">
        <v>774</v>
      </c>
    </row>
    <row r="619" spans="1:3" ht="15">
      <c r="A619">
        <f>+A618+1</f>
        <v>504</v>
      </c>
      <c r="B619" t="s">
        <v>585</v>
      </c>
      <c r="C619" t="s">
        <v>774</v>
      </c>
    </row>
    <row r="620" spans="1:3" ht="15">
      <c r="A620">
        <f>+A619+1</f>
        <v>505</v>
      </c>
      <c r="B620" t="s">
        <v>586</v>
      </c>
      <c r="C620" t="s">
        <v>774</v>
      </c>
    </row>
    <row r="621" spans="1:3" ht="15">
      <c r="A621">
        <f>+A620+1</f>
        <v>506</v>
      </c>
      <c r="B621" t="s">
        <v>587</v>
      </c>
      <c r="C621" t="s">
        <v>774</v>
      </c>
    </row>
    <row r="622" spans="1:4" ht="15.75" thickBot="1">
      <c r="A622">
        <f>+A621+1</f>
        <v>507</v>
      </c>
      <c r="B622" s="32" t="s">
        <v>588</v>
      </c>
      <c r="C622" s="32" t="s">
        <v>774</v>
      </c>
      <c r="D622" s="85">
        <v>5</v>
      </c>
    </row>
    <row r="623" ht="15.75" thickTop="1">
      <c r="A623" t="s">
        <v>40</v>
      </c>
    </row>
    <row r="624" spans="1:3" ht="15">
      <c r="A624">
        <f>+A622+1</f>
        <v>508</v>
      </c>
      <c r="B624" t="s">
        <v>589</v>
      </c>
      <c r="C624" t="s">
        <v>775</v>
      </c>
    </row>
    <row r="625" spans="1:4" ht="15.75" thickBot="1">
      <c r="A625">
        <f>+A624+1</f>
        <v>509</v>
      </c>
      <c r="B625" s="32" t="s">
        <v>590</v>
      </c>
      <c r="C625" s="32" t="s">
        <v>775</v>
      </c>
      <c r="D625" s="85">
        <v>2</v>
      </c>
    </row>
    <row r="626" ht="15.75" thickTop="1"/>
    <row r="627" spans="1:3" ht="15">
      <c r="A627">
        <f>+A625+1</f>
        <v>510</v>
      </c>
      <c r="B627" t="s">
        <v>591</v>
      </c>
      <c r="C627" t="s">
        <v>776</v>
      </c>
    </row>
    <row r="628" spans="1:4" ht="15.75" thickBot="1">
      <c r="A628">
        <f>+A627+1</f>
        <v>511</v>
      </c>
      <c r="B628" s="32" t="s">
        <v>592</v>
      </c>
      <c r="C628" s="32" t="s">
        <v>776</v>
      </c>
      <c r="D628" s="85">
        <v>2</v>
      </c>
    </row>
    <row r="629" ht="15.75" thickTop="1"/>
    <row r="630" spans="1:3" ht="15">
      <c r="A630">
        <f>+A628+1</f>
        <v>512</v>
      </c>
      <c r="B630" t="s">
        <v>593</v>
      </c>
      <c r="C630" t="s">
        <v>777</v>
      </c>
    </row>
    <row r="631" spans="1:4" ht="15.75" thickBot="1">
      <c r="A631">
        <f>+A630+1</f>
        <v>513</v>
      </c>
      <c r="B631" s="32" t="s">
        <v>594</v>
      </c>
      <c r="C631" s="32" t="s">
        <v>777</v>
      </c>
      <c r="D631" s="85">
        <v>2</v>
      </c>
    </row>
    <row r="632" ht="15.75" thickTop="1"/>
    <row r="633" spans="1:3" ht="15">
      <c r="A633">
        <f>+A631+1</f>
        <v>514</v>
      </c>
      <c r="B633" t="s">
        <v>595</v>
      </c>
      <c r="C633" t="s">
        <v>778</v>
      </c>
    </row>
    <row r="634" spans="1:3" ht="15">
      <c r="A634">
        <f>+A633+1</f>
        <v>515</v>
      </c>
      <c r="B634" t="s">
        <v>596</v>
      </c>
      <c r="C634" t="s">
        <v>778</v>
      </c>
    </row>
    <row r="635" spans="1:3" ht="15">
      <c r="A635">
        <f>+A634+1</f>
        <v>516</v>
      </c>
      <c r="B635" t="s">
        <v>597</v>
      </c>
      <c r="C635" t="s">
        <v>778</v>
      </c>
    </row>
    <row r="636" spans="1:3" ht="15">
      <c r="A636">
        <f>+A635+1</f>
        <v>517</v>
      </c>
      <c r="B636" t="s">
        <v>598</v>
      </c>
      <c r="C636" t="s">
        <v>778</v>
      </c>
    </row>
    <row r="637" spans="1:3" ht="15">
      <c r="A637">
        <f>+A636+1</f>
        <v>518</v>
      </c>
      <c r="B637" t="s">
        <v>599</v>
      </c>
      <c r="C637" t="s">
        <v>778</v>
      </c>
    </row>
    <row r="638" spans="1:4" ht="15.75" thickBot="1">
      <c r="A638">
        <f>+A637+1</f>
        <v>519</v>
      </c>
      <c r="B638" s="32" t="s">
        <v>600</v>
      </c>
      <c r="C638" s="32" t="s">
        <v>778</v>
      </c>
      <c r="D638" s="85">
        <v>6</v>
      </c>
    </row>
    <row r="639" ht="15.75" thickTop="1"/>
    <row r="640" spans="1:3" ht="15">
      <c r="A640">
        <f>+A638+1</f>
        <v>520</v>
      </c>
      <c r="B640" t="s">
        <v>601</v>
      </c>
      <c r="C640" t="s">
        <v>779</v>
      </c>
    </row>
    <row r="641" spans="1:3" ht="15">
      <c r="A641">
        <f>+A640+1</f>
        <v>521</v>
      </c>
      <c r="B641" t="s">
        <v>602</v>
      </c>
      <c r="C641" t="s">
        <v>779</v>
      </c>
    </row>
    <row r="642" spans="1:3" ht="15">
      <c r="A642">
        <f>+A641+1</f>
        <v>522</v>
      </c>
      <c r="B642" t="s">
        <v>603</v>
      </c>
      <c r="C642" t="s">
        <v>779</v>
      </c>
    </row>
    <row r="643" spans="1:3" ht="15">
      <c r="A643">
        <f>+A642+1</f>
        <v>523</v>
      </c>
      <c r="B643" t="s">
        <v>604</v>
      </c>
      <c r="C643" t="s">
        <v>779</v>
      </c>
    </row>
    <row r="644" spans="1:3" ht="15">
      <c r="A644">
        <f>+A643+1</f>
        <v>524</v>
      </c>
      <c r="B644" t="s">
        <v>722</v>
      </c>
      <c r="C644" t="s">
        <v>779</v>
      </c>
    </row>
    <row r="645" spans="1:4" ht="15.75" thickBot="1">
      <c r="A645">
        <f>+A644+1</f>
        <v>525</v>
      </c>
      <c r="B645" s="32" t="s">
        <v>605</v>
      </c>
      <c r="C645" s="32" t="s">
        <v>779</v>
      </c>
      <c r="D645" s="85">
        <v>6</v>
      </c>
    </row>
    <row r="646" ht="15.75" thickTop="1"/>
    <row r="647" spans="1:3" ht="15">
      <c r="A647">
        <f>+A645+1</f>
        <v>526</v>
      </c>
      <c r="B647" t="s">
        <v>606</v>
      </c>
      <c r="C647" t="s">
        <v>780</v>
      </c>
    </row>
    <row r="648" spans="1:3" ht="15">
      <c r="A648">
        <f>+A647+1</f>
        <v>527</v>
      </c>
      <c r="B648" t="s">
        <v>607</v>
      </c>
      <c r="C648" t="s">
        <v>780</v>
      </c>
    </row>
    <row r="649" spans="1:3" ht="15">
      <c r="A649">
        <f>+A648+1</f>
        <v>528</v>
      </c>
      <c r="B649" t="s">
        <v>608</v>
      </c>
      <c r="C649" t="s">
        <v>780</v>
      </c>
    </row>
    <row r="650" spans="1:3" ht="15">
      <c r="A650">
        <f>+A649+1</f>
        <v>529</v>
      </c>
      <c r="B650" t="s">
        <v>609</v>
      </c>
      <c r="C650" t="s">
        <v>780</v>
      </c>
    </row>
    <row r="651" spans="1:4" ht="15.75" thickBot="1">
      <c r="A651">
        <f>+A650+1</f>
        <v>530</v>
      </c>
      <c r="B651" s="32" t="s">
        <v>610</v>
      </c>
      <c r="C651" s="32" t="s">
        <v>780</v>
      </c>
      <c r="D651" s="85">
        <v>5</v>
      </c>
    </row>
    <row r="652" ht="15.75" thickTop="1">
      <c r="A652" t="s">
        <v>40</v>
      </c>
    </row>
    <row r="653" spans="1:3" ht="15">
      <c r="A653">
        <f>+A651+1</f>
        <v>531</v>
      </c>
      <c r="B653" t="s">
        <v>611</v>
      </c>
      <c r="C653" t="s">
        <v>781</v>
      </c>
    </row>
    <row r="654" spans="1:3" ht="15">
      <c r="A654">
        <f>+A653+1</f>
        <v>532</v>
      </c>
      <c r="B654" t="s">
        <v>612</v>
      </c>
      <c r="C654" t="s">
        <v>781</v>
      </c>
    </row>
    <row r="655" spans="1:3" ht="15">
      <c r="A655">
        <f>+A654+1</f>
        <v>533</v>
      </c>
      <c r="B655" t="s">
        <v>613</v>
      </c>
      <c r="C655" t="s">
        <v>781</v>
      </c>
    </row>
    <row r="656" spans="1:3" ht="15">
      <c r="A656">
        <f>+A655+1</f>
        <v>534</v>
      </c>
      <c r="B656" t="s">
        <v>614</v>
      </c>
      <c r="C656" t="s">
        <v>781</v>
      </c>
    </row>
    <row r="657" spans="1:4" ht="15.75" thickBot="1">
      <c r="A657">
        <f>+A656+1</f>
        <v>535</v>
      </c>
      <c r="B657" s="32" t="s">
        <v>615</v>
      </c>
      <c r="C657" s="32" t="s">
        <v>781</v>
      </c>
      <c r="D657" s="85">
        <v>5</v>
      </c>
    </row>
    <row r="658" ht="15.75" thickTop="1"/>
    <row r="659" spans="1:3" ht="15">
      <c r="A659">
        <f>+A657+1</f>
        <v>536</v>
      </c>
      <c r="B659" t="s">
        <v>616</v>
      </c>
      <c r="C659" t="s">
        <v>782</v>
      </c>
    </row>
    <row r="660" spans="1:4" ht="15.75" thickBot="1">
      <c r="A660">
        <f>+A659+1</f>
        <v>537</v>
      </c>
      <c r="B660" s="32" t="s">
        <v>617</v>
      </c>
      <c r="C660" s="32" t="s">
        <v>782</v>
      </c>
      <c r="D660" s="85">
        <v>2</v>
      </c>
    </row>
    <row r="661" ht="15.75" thickTop="1">
      <c r="A661" t="s">
        <v>40</v>
      </c>
    </row>
    <row r="662" spans="1:3" ht="15">
      <c r="A662">
        <f>+A660+1</f>
        <v>538</v>
      </c>
      <c r="B662" t="s">
        <v>618</v>
      </c>
      <c r="C662" t="s">
        <v>783</v>
      </c>
    </row>
    <row r="663" spans="1:3" ht="15">
      <c r="A663">
        <f>+A662+1</f>
        <v>539</v>
      </c>
      <c r="B663" t="s">
        <v>619</v>
      </c>
      <c r="C663" t="s">
        <v>783</v>
      </c>
    </row>
    <row r="664" spans="1:3" ht="15">
      <c r="A664">
        <f>+A663+1</f>
        <v>540</v>
      </c>
      <c r="B664" t="s">
        <v>620</v>
      </c>
      <c r="C664" t="s">
        <v>783</v>
      </c>
    </row>
    <row r="665" spans="1:3" ht="15">
      <c r="A665">
        <f>+A664+1</f>
        <v>541</v>
      </c>
      <c r="B665" t="s">
        <v>621</v>
      </c>
      <c r="C665" t="s">
        <v>783</v>
      </c>
    </row>
    <row r="666" spans="1:3" ht="15">
      <c r="A666">
        <f>+A665+1</f>
        <v>542</v>
      </c>
      <c r="B666" t="s">
        <v>723</v>
      </c>
      <c r="C666" t="s">
        <v>783</v>
      </c>
    </row>
    <row r="667" spans="1:4" ht="15.75" thickBot="1">
      <c r="A667">
        <f>+A666+1</f>
        <v>543</v>
      </c>
      <c r="B667" s="32" t="s">
        <v>622</v>
      </c>
      <c r="C667" s="32" t="s">
        <v>783</v>
      </c>
      <c r="D667" s="85">
        <v>6</v>
      </c>
    </row>
    <row r="668" ht="15.75" thickTop="1"/>
    <row r="669" spans="1:3" ht="15">
      <c r="A669">
        <f>+A667+1</f>
        <v>544</v>
      </c>
      <c r="B669" t="s">
        <v>623</v>
      </c>
      <c r="C669" t="s">
        <v>784</v>
      </c>
    </row>
    <row r="670" spans="1:3" ht="15">
      <c r="A670">
        <f>+A669+1</f>
        <v>545</v>
      </c>
      <c r="B670" t="s">
        <v>624</v>
      </c>
      <c r="C670" t="s">
        <v>784</v>
      </c>
    </row>
    <row r="671" spans="1:3" ht="15">
      <c r="A671">
        <f>+A670+1</f>
        <v>546</v>
      </c>
      <c r="B671" t="s">
        <v>625</v>
      </c>
      <c r="C671" t="s">
        <v>784</v>
      </c>
    </row>
    <row r="672" spans="1:3" ht="15">
      <c r="A672">
        <f>+A671+1</f>
        <v>547</v>
      </c>
      <c r="B672" t="s">
        <v>626</v>
      </c>
      <c r="C672" t="s">
        <v>784</v>
      </c>
    </row>
    <row r="673" spans="1:3" ht="15">
      <c r="A673">
        <f>+A672+1</f>
        <v>548</v>
      </c>
      <c r="B673" t="s">
        <v>627</v>
      </c>
      <c r="C673" t="s">
        <v>784</v>
      </c>
    </row>
    <row r="674" spans="1:4" ht="15.75" thickBot="1">
      <c r="A674">
        <f>+A673+1</f>
        <v>549</v>
      </c>
      <c r="B674" s="32" t="s">
        <v>628</v>
      </c>
      <c r="C674" s="32" t="s">
        <v>784</v>
      </c>
      <c r="D674" s="85">
        <v>6</v>
      </c>
    </row>
    <row r="675" ht="15.75" thickTop="1"/>
    <row r="676" spans="1:3" ht="15">
      <c r="A676">
        <f>+A674+1</f>
        <v>550</v>
      </c>
      <c r="B676" t="s">
        <v>629</v>
      </c>
      <c r="C676" t="s">
        <v>785</v>
      </c>
    </row>
    <row r="677" spans="1:3" ht="15">
      <c r="A677">
        <f>+A676+1</f>
        <v>551</v>
      </c>
      <c r="B677" t="s">
        <v>630</v>
      </c>
      <c r="C677" t="s">
        <v>785</v>
      </c>
    </row>
    <row r="678" spans="1:3" ht="15">
      <c r="A678">
        <f>+A677+1</f>
        <v>552</v>
      </c>
      <c r="B678" t="s">
        <v>631</v>
      </c>
      <c r="C678" t="s">
        <v>785</v>
      </c>
    </row>
    <row r="679" spans="1:3" ht="15">
      <c r="A679">
        <f>+A678+1</f>
        <v>553</v>
      </c>
      <c r="B679" t="s">
        <v>632</v>
      </c>
      <c r="C679" t="s">
        <v>785</v>
      </c>
    </row>
    <row r="680" spans="1:3" ht="15">
      <c r="A680">
        <f>+A679+1</f>
        <v>554</v>
      </c>
      <c r="B680" t="s">
        <v>633</v>
      </c>
      <c r="C680" t="s">
        <v>785</v>
      </c>
    </row>
    <row r="681" spans="1:4" ht="15.75" thickBot="1">
      <c r="A681">
        <f>+A680+1</f>
        <v>555</v>
      </c>
      <c r="B681" s="32" t="s">
        <v>634</v>
      </c>
      <c r="C681" s="32" t="s">
        <v>785</v>
      </c>
      <c r="D681" s="85">
        <v>6</v>
      </c>
    </row>
    <row r="682" ht="15.75" thickTop="1"/>
    <row r="683" spans="1:3" ht="15">
      <c r="A683">
        <f>+A681+1</f>
        <v>556</v>
      </c>
      <c r="B683" t="s">
        <v>635</v>
      </c>
      <c r="C683" t="s">
        <v>786</v>
      </c>
    </row>
    <row r="684" spans="1:3" ht="15">
      <c r="A684">
        <f>+A683+1</f>
        <v>557</v>
      </c>
      <c r="B684" t="s">
        <v>636</v>
      </c>
      <c r="C684" t="s">
        <v>786</v>
      </c>
    </row>
    <row r="685" spans="1:3" ht="15">
      <c r="A685">
        <f>+A684+1</f>
        <v>558</v>
      </c>
      <c r="B685" t="s">
        <v>637</v>
      </c>
      <c r="C685" t="s">
        <v>786</v>
      </c>
    </row>
    <row r="686" spans="1:3" ht="15">
      <c r="A686">
        <f>+A685+1</f>
        <v>559</v>
      </c>
      <c r="B686" t="s">
        <v>638</v>
      </c>
      <c r="C686" t="s">
        <v>786</v>
      </c>
    </row>
    <row r="687" spans="1:3" ht="15">
      <c r="A687">
        <f>+A686+1</f>
        <v>560</v>
      </c>
      <c r="B687" t="s">
        <v>639</v>
      </c>
      <c r="C687" t="s">
        <v>786</v>
      </c>
    </row>
    <row r="688" spans="1:4" ht="15.75" thickBot="1">
      <c r="A688">
        <f>+A687+1</f>
        <v>561</v>
      </c>
      <c r="B688" s="32" t="s">
        <v>640</v>
      </c>
      <c r="C688" s="32" t="s">
        <v>786</v>
      </c>
      <c r="D688" s="85">
        <v>6</v>
      </c>
    </row>
    <row r="689" ht="15.75" thickTop="1"/>
    <row r="690" spans="1:3" ht="15">
      <c r="A690">
        <f>+A688+1</f>
        <v>562</v>
      </c>
      <c r="B690" t="s">
        <v>641</v>
      </c>
      <c r="C690" t="s">
        <v>787</v>
      </c>
    </row>
    <row r="691" spans="1:3" ht="15">
      <c r="A691">
        <f>+A690+1</f>
        <v>563</v>
      </c>
      <c r="B691" t="s">
        <v>642</v>
      </c>
      <c r="C691" t="s">
        <v>787</v>
      </c>
    </row>
    <row r="692" spans="1:3" ht="15">
      <c r="A692">
        <f>+A691+1</f>
        <v>564</v>
      </c>
      <c r="B692" t="s">
        <v>643</v>
      </c>
      <c r="C692" t="s">
        <v>787</v>
      </c>
    </row>
    <row r="693" spans="1:3" ht="15">
      <c r="A693">
        <f>+A692+1</f>
        <v>565</v>
      </c>
      <c r="B693" t="s">
        <v>644</v>
      </c>
      <c r="C693" t="s">
        <v>787</v>
      </c>
    </row>
    <row r="694" spans="1:3" ht="15">
      <c r="A694">
        <f>+A693+1</f>
        <v>566</v>
      </c>
      <c r="B694" t="s">
        <v>645</v>
      </c>
      <c r="C694" t="s">
        <v>787</v>
      </c>
    </row>
    <row r="695" spans="1:4" ht="15.75" thickBot="1">
      <c r="A695">
        <f>+A694+1</f>
        <v>567</v>
      </c>
      <c r="B695" s="32" t="s">
        <v>646</v>
      </c>
      <c r="C695" s="32" t="s">
        <v>787</v>
      </c>
      <c r="D695" s="85">
        <v>6</v>
      </c>
    </row>
    <row r="696" ht="15.75" thickTop="1"/>
    <row r="697" spans="1:3" ht="15">
      <c r="A697">
        <f>+A695+1</f>
        <v>568</v>
      </c>
      <c r="B697" t="s">
        <v>647</v>
      </c>
      <c r="C697" t="s">
        <v>788</v>
      </c>
    </row>
    <row r="698" spans="1:3" ht="15">
      <c r="A698">
        <f>+A697+1</f>
        <v>569</v>
      </c>
      <c r="B698" t="s">
        <v>648</v>
      </c>
      <c r="C698" t="s">
        <v>788</v>
      </c>
    </row>
    <row r="699" spans="1:3" ht="15">
      <c r="A699">
        <f>+A698+1</f>
        <v>570</v>
      </c>
      <c r="B699" t="s">
        <v>649</v>
      </c>
      <c r="C699" t="s">
        <v>788</v>
      </c>
    </row>
    <row r="700" spans="1:3" ht="15">
      <c r="A700">
        <f>+A699+1</f>
        <v>571</v>
      </c>
      <c r="B700" s="23" t="s">
        <v>650</v>
      </c>
      <c r="C700" t="s">
        <v>788</v>
      </c>
    </row>
    <row r="701" spans="1:3" ht="15">
      <c r="A701">
        <f>+A700+1</f>
        <v>572</v>
      </c>
      <c r="B701" s="23" t="s">
        <v>1036</v>
      </c>
      <c r="C701" s="23" t="s">
        <v>788</v>
      </c>
    </row>
    <row r="702" spans="1:4" ht="15.75" thickBot="1">
      <c r="A702">
        <f>+A701+1</f>
        <v>573</v>
      </c>
      <c r="B702" s="32" t="s">
        <v>1037</v>
      </c>
      <c r="C702" s="32" t="s">
        <v>788</v>
      </c>
      <c r="D702" s="85">
        <v>6</v>
      </c>
    </row>
    <row r="703" ht="15.75" thickTop="1">
      <c r="A703" t="s">
        <v>40</v>
      </c>
    </row>
    <row r="704" spans="1:3" ht="15">
      <c r="A704">
        <f>+A702+1</f>
        <v>574</v>
      </c>
      <c r="B704" t="s">
        <v>651</v>
      </c>
      <c r="C704" t="s">
        <v>789</v>
      </c>
    </row>
    <row r="705" spans="1:3" ht="15">
      <c r="A705">
        <f aca="true" t="shared" si="18" ref="A705:A710">+A704+1</f>
        <v>575</v>
      </c>
      <c r="B705" t="s">
        <v>652</v>
      </c>
      <c r="C705" t="s">
        <v>789</v>
      </c>
    </row>
    <row r="706" spans="1:3" ht="15">
      <c r="A706">
        <f t="shared" si="18"/>
        <v>576</v>
      </c>
      <c r="B706" t="s">
        <v>724</v>
      </c>
      <c r="C706" t="s">
        <v>789</v>
      </c>
    </row>
    <row r="707" spans="1:3" ht="15">
      <c r="A707">
        <f t="shared" si="18"/>
        <v>577</v>
      </c>
      <c r="B707" t="s">
        <v>653</v>
      </c>
      <c r="C707" t="s">
        <v>789</v>
      </c>
    </row>
    <row r="708" spans="1:3" ht="15">
      <c r="A708">
        <f t="shared" si="18"/>
        <v>578</v>
      </c>
      <c r="B708" t="s">
        <v>654</v>
      </c>
      <c r="C708" t="s">
        <v>789</v>
      </c>
    </row>
    <row r="709" spans="1:3" ht="15">
      <c r="A709">
        <f t="shared" si="18"/>
        <v>579</v>
      </c>
      <c r="B709" s="23" t="s">
        <v>655</v>
      </c>
      <c r="C709" t="s">
        <v>789</v>
      </c>
    </row>
    <row r="710" spans="1:4" ht="15.75" thickBot="1">
      <c r="A710">
        <f t="shared" si="18"/>
        <v>580</v>
      </c>
      <c r="B710" s="32" t="s">
        <v>1035</v>
      </c>
      <c r="C710" s="32" t="s">
        <v>789</v>
      </c>
      <c r="D710" s="85">
        <v>7</v>
      </c>
    </row>
    <row r="711" ht="15.75" thickTop="1"/>
    <row r="712" spans="1:3" ht="15">
      <c r="A712">
        <f>+A710+1</f>
        <v>581</v>
      </c>
      <c r="B712" t="s">
        <v>656</v>
      </c>
      <c r="C712" t="s">
        <v>799</v>
      </c>
    </row>
    <row r="713" spans="1:3" ht="15">
      <c r="A713">
        <f>+A712+1</f>
        <v>582</v>
      </c>
      <c r="B713" t="s">
        <v>657</v>
      </c>
      <c r="C713" t="s">
        <v>799</v>
      </c>
    </row>
    <row r="714" spans="1:3" ht="15">
      <c r="A714">
        <f>+A713+1</f>
        <v>583</v>
      </c>
      <c r="B714" t="s">
        <v>658</v>
      </c>
      <c r="C714" t="s">
        <v>799</v>
      </c>
    </row>
    <row r="715" spans="1:3" ht="15">
      <c r="A715">
        <f>+A714+1</f>
        <v>584</v>
      </c>
      <c r="B715" t="s">
        <v>659</v>
      </c>
      <c r="C715" t="s">
        <v>799</v>
      </c>
    </row>
    <row r="716" spans="1:3" ht="15">
      <c r="A716">
        <f>+A715+1</f>
        <v>585</v>
      </c>
      <c r="B716" t="s">
        <v>660</v>
      </c>
      <c r="C716" t="s">
        <v>799</v>
      </c>
    </row>
    <row r="717" spans="1:4" ht="15.75" thickBot="1">
      <c r="A717">
        <f>+A716+1</f>
        <v>586</v>
      </c>
      <c r="B717" s="32" t="s">
        <v>661</v>
      </c>
      <c r="C717" s="32" t="s">
        <v>799</v>
      </c>
      <c r="D717" s="85">
        <v>6</v>
      </c>
    </row>
    <row r="718" ht="15.75" thickTop="1"/>
    <row r="719" spans="1:3" ht="15">
      <c r="A719">
        <f>+A717+1</f>
        <v>587</v>
      </c>
      <c r="B719" t="s">
        <v>662</v>
      </c>
      <c r="C719" t="s">
        <v>790</v>
      </c>
    </row>
    <row r="720" spans="1:3" ht="15">
      <c r="A720">
        <f>+A719+1</f>
        <v>588</v>
      </c>
      <c r="B720" t="s">
        <v>663</v>
      </c>
      <c r="C720" t="s">
        <v>790</v>
      </c>
    </row>
    <row r="721" spans="1:3" ht="15">
      <c r="A721">
        <f>+A720+1</f>
        <v>589</v>
      </c>
      <c r="B721" t="s">
        <v>664</v>
      </c>
      <c r="C721" t="s">
        <v>790</v>
      </c>
    </row>
    <row r="722" spans="1:3" ht="15">
      <c r="A722">
        <f>+A721+1</f>
        <v>590</v>
      </c>
      <c r="B722" t="s">
        <v>665</v>
      </c>
      <c r="C722" t="s">
        <v>790</v>
      </c>
    </row>
    <row r="723" spans="1:3" ht="15">
      <c r="A723">
        <f>+A722+1</f>
        <v>591</v>
      </c>
      <c r="B723" t="s">
        <v>666</v>
      </c>
      <c r="C723" t="s">
        <v>790</v>
      </c>
    </row>
    <row r="724" spans="1:4" ht="15.75" thickBot="1">
      <c r="A724">
        <f>+A723+1</f>
        <v>592</v>
      </c>
      <c r="B724" s="32" t="s">
        <v>667</v>
      </c>
      <c r="C724" s="32" t="s">
        <v>790</v>
      </c>
      <c r="D724" s="85">
        <v>6</v>
      </c>
    </row>
    <row r="725" ht="15.75" thickTop="1"/>
    <row r="726" spans="1:3" ht="15">
      <c r="A726">
        <f>+A724+1</f>
        <v>593</v>
      </c>
      <c r="B726" t="s">
        <v>668</v>
      </c>
      <c r="C726" t="s">
        <v>791</v>
      </c>
    </row>
    <row r="727" spans="1:3" ht="15">
      <c r="A727">
        <f>+A726+1</f>
        <v>594</v>
      </c>
      <c r="B727" t="s">
        <v>669</v>
      </c>
      <c r="C727" t="s">
        <v>791</v>
      </c>
    </row>
    <row r="728" spans="1:3" ht="15">
      <c r="A728">
        <f>+A727+1</f>
        <v>595</v>
      </c>
      <c r="B728" t="s">
        <v>670</v>
      </c>
      <c r="C728" t="s">
        <v>791</v>
      </c>
    </row>
    <row r="729" spans="1:3" ht="15">
      <c r="A729">
        <f>+A728+1</f>
        <v>596</v>
      </c>
      <c r="B729" t="s">
        <v>671</v>
      </c>
      <c r="C729" t="s">
        <v>791</v>
      </c>
    </row>
    <row r="730" spans="1:3" ht="15">
      <c r="A730">
        <f>+A729+1</f>
        <v>597</v>
      </c>
      <c r="B730" t="s">
        <v>672</v>
      </c>
      <c r="C730" t="s">
        <v>791</v>
      </c>
    </row>
    <row r="731" spans="1:4" ht="15.75" thickBot="1">
      <c r="A731">
        <f>+A730+1</f>
        <v>598</v>
      </c>
      <c r="B731" s="32" t="s">
        <v>673</v>
      </c>
      <c r="C731" s="32" t="s">
        <v>791</v>
      </c>
      <c r="D731" s="85">
        <v>6</v>
      </c>
    </row>
    <row r="732" ht="15.75" thickTop="1"/>
    <row r="733" spans="1:3" ht="15">
      <c r="A733">
        <f>+A731+1</f>
        <v>599</v>
      </c>
      <c r="B733" t="s">
        <v>674</v>
      </c>
      <c r="C733" t="s">
        <v>792</v>
      </c>
    </row>
    <row r="734" spans="1:3" ht="15">
      <c r="A734">
        <f>+A733+1</f>
        <v>600</v>
      </c>
      <c r="B734" t="s">
        <v>675</v>
      </c>
      <c r="C734" t="s">
        <v>792</v>
      </c>
    </row>
    <row r="735" spans="1:3" ht="15">
      <c r="A735">
        <f>+A734+1</f>
        <v>601</v>
      </c>
      <c r="B735" t="s">
        <v>676</v>
      </c>
      <c r="C735" t="s">
        <v>792</v>
      </c>
    </row>
    <row r="736" spans="1:3" ht="15">
      <c r="A736">
        <f>+A735+1</f>
        <v>602</v>
      </c>
      <c r="B736" t="s">
        <v>677</v>
      </c>
      <c r="C736" t="s">
        <v>792</v>
      </c>
    </row>
    <row r="737" spans="1:3" ht="15">
      <c r="A737">
        <f>+A736+1</f>
        <v>603</v>
      </c>
      <c r="B737" t="s">
        <v>678</v>
      </c>
      <c r="C737" t="s">
        <v>792</v>
      </c>
    </row>
    <row r="738" spans="1:4" ht="15.75" thickBot="1">
      <c r="A738">
        <f>+A737+1</f>
        <v>604</v>
      </c>
      <c r="B738" s="32" t="s">
        <v>679</v>
      </c>
      <c r="C738" s="32" t="s">
        <v>792</v>
      </c>
      <c r="D738" s="85">
        <v>6</v>
      </c>
    </row>
    <row r="739" ht="15.75" thickTop="1"/>
    <row r="740" spans="1:3" ht="15">
      <c r="A740">
        <f>+A738+1</f>
        <v>605</v>
      </c>
      <c r="B740" t="s">
        <v>680</v>
      </c>
      <c r="C740" t="s">
        <v>793</v>
      </c>
    </row>
    <row r="741" spans="1:3" ht="15">
      <c r="A741">
        <f>+A740+1</f>
        <v>606</v>
      </c>
      <c r="B741" t="s">
        <v>681</v>
      </c>
      <c r="C741" t="s">
        <v>793</v>
      </c>
    </row>
    <row r="742" spans="1:3" ht="15">
      <c r="A742">
        <f>+A741+1</f>
        <v>607</v>
      </c>
      <c r="B742" t="s">
        <v>682</v>
      </c>
      <c r="C742" t="s">
        <v>793</v>
      </c>
    </row>
    <row r="743" spans="1:3" ht="15">
      <c r="A743">
        <f>+A742+1</f>
        <v>608</v>
      </c>
      <c r="B743" t="s">
        <v>683</v>
      </c>
      <c r="C743" t="s">
        <v>793</v>
      </c>
    </row>
    <row r="744" spans="1:3" ht="15">
      <c r="A744">
        <f>+A743+1</f>
        <v>609</v>
      </c>
      <c r="B744" t="s">
        <v>684</v>
      </c>
      <c r="C744" t="s">
        <v>793</v>
      </c>
    </row>
    <row r="745" spans="1:4" ht="15.75" thickBot="1">
      <c r="A745">
        <f>+A744+1</f>
        <v>610</v>
      </c>
      <c r="B745" s="32" t="s">
        <v>685</v>
      </c>
      <c r="C745" s="32" t="s">
        <v>793</v>
      </c>
      <c r="D745" s="85">
        <v>6</v>
      </c>
    </row>
    <row r="746" ht="15.75" thickTop="1"/>
    <row r="747" spans="1:3" ht="15">
      <c r="A747">
        <f>+A745+1</f>
        <v>611</v>
      </c>
      <c r="B747" t="s">
        <v>686</v>
      </c>
      <c r="C747" t="s">
        <v>794</v>
      </c>
    </row>
    <row r="748" spans="1:4" ht="15.75" thickBot="1">
      <c r="A748">
        <f>+A747+1</f>
        <v>612</v>
      </c>
      <c r="B748" s="32" t="s">
        <v>687</v>
      </c>
      <c r="C748" s="32" t="s">
        <v>794</v>
      </c>
      <c r="D748" s="85">
        <v>2</v>
      </c>
    </row>
    <row r="749" ht="15.75" thickTop="1"/>
    <row r="750" spans="1:3" ht="15">
      <c r="A750">
        <f>+A748+1</f>
        <v>613</v>
      </c>
      <c r="B750" t="s">
        <v>688</v>
      </c>
      <c r="C750" t="s">
        <v>795</v>
      </c>
    </row>
    <row r="751" spans="1:3" ht="15">
      <c r="A751">
        <f>+A750+1</f>
        <v>614</v>
      </c>
      <c r="B751" t="s">
        <v>689</v>
      </c>
      <c r="C751" t="s">
        <v>795</v>
      </c>
    </row>
    <row r="752" spans="1:3" ht="15">
      <c r="A752">
        <f>+A751+1</f>
        <v>615</v>
      </c>
      <c r="B752" t="s">
        <v>690</v>
      </c>
      <c r="C752" t="s">
        <v>795</v>
      </c>
    </row>
    <row r="753" spans="1:3" ht="15">
      <c r="A753">
        <f>+A752+1</f>
        <v>616</v>
      </c>
      <c r="B753" t="s">
        <v>691</v>
      </c>
      <c r="C753" t="s">
        <v>795</v>
      </c>
    </row>
    <row r="754" spans="1:3" ht="15">
      <c r="A754">
        <f>+A753+1</f>
        <v>617</v>
      </c>
      <c r="B754" t="s">
        <v>692</v>
      </c>
      <c r="C754" t="s">
        <v>795</v>
      </c>
    </row>
    <row r="755" spans="1:4" ht="15.75" thickBot="1">
      <c r="A755">
        <f>+A754+1</f>
        <v>618</v>
      </c>
      <c r="B755" s="32" t="s">
        <v>693</v>
      </c>
      <c r="C755" s="32" t="s">
        <v>795</v>
      </c>
      <c r="D755" s="85">
        <v>6</v>
      </c>
    </row>
    <row r="756" ht="15.75" thickTop="1"/>
    <row r="757" spans="1:3" ht="15">
      <c r="A757">
        <f>+A755+1</f>
        <v>619</v>
      </c>
      <c r="B757" t="s">
        <v>694</v>
      </c>
      <c r="C757" t="s">
        <v>796</v>
      </c>
    </row>
    <row r="758" spans="1:4" ht="15.75" thickBot="1">
      <c r="A758">
        <f>+A757+1</f>
        <v>620</v>
      </c>
      <c r="B758" s="32" t="s">
        <v>695</v>
      </c>
      <c r="C758" s="32" t="s">
        <v>796</v>
      </c>
      <c r="D758" s="85">
        <v>2</v>
      </c>
    </row>
    <row r="759" ht="15.75" thickTop="1"/>
    <row r="760" spans="1:3" ht="15">
      <c r="A760">
        <f>+A758+1</f>
        <v>621</v>
      </c>
      <c r="B760" t="s">
        <v>696</v>
      </c>
      <c r="C760" t="s">
        <v>797</v>
      </c>
    </row>
    <row r="761" spans="1:3" ht="15">
      <c r="A761">
        <f>+A760+1</f>
        <v>622</v>
      </c>
      <c r="B761" t="s">
        <v>697</v>
      </c>
      <c r="C761" t="s">
        <v>797</v>
      </c>
    </row>
    <row r="762" spans="1:3" ht="15">
      <c r="A762">
        <f>+A761+1</f>
        <v>623</v>
      </c>
      <c r="B762" t="s">
        <v>698</v>
      </c>
      <c r="C762" t="s">
        <v>797</v>
      </c>
    </row>
    <row r="763" spans="1:3" ht="15">
      <c r="A763">
        <f>+A762+1</f>
        <v>624</v>
      </c>
      <c r="B763" t="s">
        <v>699</v>
      </c>
      <c r="C763" t="s">
        <v>797</v>
      </c>
    </row>
    <row r="764" spans="1:3" ht="15">
      <c r="A764">
        <f>+A763+1</f>
        <v>625</v>
      </c>
      <c r="B764" t="s">
        <v>700</v>
      </c>
      <c r="C764" t="s">
        <v>797</v>
      </c>
    </row>
    <row r="765" spans="1:4" ht="15.75" thickBot="1">
      <c r="A765">
        <f>+A764+1</f>
        <v>626</v>
      </c>
      <c r="B765" s="32" t="s">
        <v>701</v>
      </c>
      <c r="C765" s="32" t="s">
        <v>797</v>
      </c>
      <c r="D765" s="85">
        <v>6</v>
      </c>
    </row>
    <row r="766" ht="15.75" thickTop="1"/>
    <row r="767" spans="1:3" ht="15">
      <c r="A767">
        <f>+A765+1</f>
        <v>627</v>
      </c>
      <c r="B767" t="s">
        <v>702</v>
      </c>
      <c r="C767" t="s">
        <v>798</v>
      </c>
    </row>
    <row r="768" spans="1:3" ht="15">
      <c r="A768">
        <f>+A767+1</f>
        <v>628</v>
      </c>
      <c r="B768" t="s">
        <v>703</v>
      </c>
      <c r="C768" t="s">
        <v>798</v>
      </c>
    </row>
    <row r="769" spans="1:3" ht="15">
      <c r="A769">
        <f>+A768+1</f>
        <v>629</v>
      </c>
      <c r="B769" t="s">
        <v>704</v>
      </c>
      <c r="C769" t="s">
        <v>798</v>
      </c>
    </row>
    <row r="770" spans="1:3" ht="15">
      <c r="A770">
        <f>+A769+1</f>
        <v>630</v>
      </c>
      <c r="B770" t="s">
        <v>705</v>
      </c>
      <c r="C770" t="s">
        <v>798</v>
      </c>
    </row>
    <row r="771" spans="1:3" ht="15">
      <c r="A771">
        <f>+A770+1</f>
        <v>631</v>
      </c>
      <c r="B771" t="s">
        <v>706</v>
      </c>
      <c r="C771" t="s">
        <v>798</v>
      </c>
    </row>
    <row r="772" spans="1:4" ht="15.75" thickBot="1">
      <c r="A772">
        <f>+A771+1</f>
        <v>632</v>
      </c>
      <c r="B772" s="32" t="s">
        <v>707</v>
      </c>
      <c r="C772" s="32" t="s">
        <v>798</v>
      </c>
      <c r="D772" s="85">
        <v>6</v>
      </c>
    </row>
    <row r="773" spans="1:4" ht="15.75" thickTop="1">
      <c r="A773" t="s">
        <v>40</v>
      </c>
      <c r="C773" s="101" t="s">
        <v>995</v>
      </c>
      <c r="D773" s="85">
        <f>SUM(D468:D772)</f>
        <v>257</v>
      </c>
    </row>
    <row r="774" spans="3:4" ht="15">
      <c r="C774" s="43" t="s">
        <v>877</v>
      </c>
      <c r="D774" s="85">
        <f>+D208+D376+D459+D773</f>
        <v>632</v>
      </c>
    </row>
  </sheetData>
  <sheetProtection/>
  <mergeCells count="2">
    <mergeCell ref="A1:C1"/>
    <mergeCell ref="A2:C2"/>
  </mergeCells>
  <printOptions/>
  <pageMargins left="0.7874015748031497" right="0.7874015748031497" top="1.1605511811023623" bottom="0.5905511811023623" header="0" footer="0"/>
  <pageSetup horizontalDpi="600" verticalDpi="600" orientation="portrait" paperSize="119" scale="76" r:id="rId1"/>
  <headerFooter alignWithMargins="0">
    <oddHeader>&amp;C&amp;A</oddHeader>
    <oddFooter>&amp;CPágina &amp;P de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9"/>
  </sheetPr>
  <dimension ref="A1:F783"/>
  <sheetViews>
    <sheetView tabSelected="1" zoomScalePageLayoutView="0" workbookViewId="0" topLeftCell="A172">
      <selection activeCell="E194" sqref="E194"/>
    </sheetView>
  </sheetViews>
  <sheetFormatPr defaultColWidth="11.421875" defaultRowHeight="12.75"/>
  <cols>
    <col min="1" max="1" width="7.8515625" style="0" customWidth="1"/>
    <col min="2" max="2" width="46.57421875" style="0" customWidth="1"/>
    <col min="3" max="3" width="42.8515625" style="0" customWidth="1"/>
    <col min="4" max="4" width="5.8515625" style="85" customWidth="1"/>
    <col min="5" max="5" width="24.140625" style="0" customWidth="1"/>
  </cols>
  <sheetData>
    <row r="1" spans="1:3" ht="15.75">
      <c r="A1" s="120" t="s">
        <v>0</v>
      </c>
      <c r="B1" s="120"/>
      <c r="C1" s="120"/>
    </row>
    <row r="2" spans="1:3" ht="15.75">
      <c r="A2" s="120" t="s">
        <v>261</v>
      </c>
      <c r="B2" s="120"/>
      <c r="C2" s="120"/>
    </row>
    <row r="3" spans="1:3" ht="9.75" customHeight="1">
      <c r="A3" s="2"/>
      <c r="B3" s="2"/>
      <c r="C3" s="2"/>
    </row>
    <row r="4" spans="1:5" ht="15.75" thickBot="1">
      <c r="A4" s="3" t="s">
        <v>1</v>
      </c>
      <c r="B4" s="4" t="s">
        <v>2</v>
      </c>
      <c r="C4" s="4" t="s">
        <v>1050</v>
      </c>
      <c r="E4" s="4" t="s">
        <v>1051</v>
      </c>
    </row>
    <row r="5" spans="1:3" ht="9.75" customHeight="1" thickTop="1">
      <c r="A5" s="2"/>
      <c r="B5" s="5"/>
      <c r="C5" s="5"/>
    </row>
    <row r="6" spans="1:3" ht="15">
      <c r="A6" s="6" t="s">
        <v>3</v>
      </c>
      <c r="B6" s="7"/>
      <c r="C6" s="7"/>
    </row>
    <row r="7" spans="1:3" ht="15">
      <c r="A7" s="8"/>
      <c r="B7" s="9" t="s">
        <v>725</v>
      </c>
      <c r="C7" s="9"/>
    </row>
    <row r="8" spans="1:3" ht="15">
      <c r="A8" s="10">
        <v>1</v>
      </c>
      <c r="B8" s="11" t="s">
        <v>5</v>
      </c>
      <c r="C8" s="11" t="s">
        <v>6</v>
      </c>
    </row>
    <row r="9" spans="1:3" ht="15">
      <c r="A9" s="10">
        <f>A8+1</f>
        <v>2</v>
      </c>
      <c r="B9" s="12" t="s">
        <v>7</v>
      </c>
      <c r="C9" s="11" t="s">
        <v>8</v>
      </c>
    </row>
    <row r="10" spans="1:3" ht="15">
      <c r="A10" s="10">
        <v>3</v>
      </c>
      <c r="B10" s="13" t="s">
        <v>9</v>
      </c>
      <c r="C10" s="11" t="s">
        <v>8</v>
      </c>
    </row>
    <row r="11" spans="1:3" ht="15">
      <c r="A11" s="10">
        <f>+A10+1</f>
        <v>4</v>
      </c>
      <c r="B11" s="11" t="s">
        <v>10</v>
      </c>
      <c r="C11" s="11" t="s">
        <v>8</v>
      </c>
    </row>
    <row r="12" spans="1:3" ht="15">
      <c r="A12" s="10">
        <f>A11+1</f>
        <v>5</v>
      </c>
      <c r="B12" s="14" t="s">
        <v>11</v>
      </c>
      <c r="C12" s="11" t="s">
        <v>8</v>
      </c>
    </row>
    <row r="13" spans="1:4" ht="15">
      <c r="A13" s="10">
        <f>A12+1</f>
        <v>6</v>
      </c>
      <c r="B13" s="14" t="s">
        <v>12</v>
      </c>
      <c r="C13" s="11" t="s">
        <v>8</v>
      </c>
      <c r="D13" s="97"/>
    </row>
    <row r="14" spans="1:4" ht="15.75" thickBot="1">
      <c r="A14" s="10">
        <f>A13+1</f>
        <v>7</v>
      </c>
      <c r="B14" s="15" t="s">
        <v>13</v>
      </c>
      <c r="C14" s="16" t="s">
        <v>8</v>
      </c>
      <c r="D14" s="85">
        <v>7</v>
      </c>
    </row>
    <row r="15" spans="1:3" ht="9.75" customHeight="1" thickTop="1">
      <c r="A15" s="2"/>
      <c r="B15" s="18"/>
      <c r="C15" s="2"/>
    </row>
    <row r="16" spans="1:3" ht="15" customHeight="1">
      <c r="A16" s="2"/>
      <c r="B16" s="9" t="s">
        <v>726</v>
      </c>
      <c r="C16" s="2"/>
    </row>
    <row r="17" spans="1:4" ht="15" customHeight="1" thickBot="1">
      <c r="A17" s="2">
        <f>+A14+1</f>
        <v>8</v>
      </c>
      <c r="B17" s="16" t="s">
        <v>39</v>
      </c>
      <c r="C17" s="16" t="s">
        <v>21</v>
      </c>
      <c r="D17" s="85">
        <v>1</v>
      </c>
    </row>
    <row r="18" spans="1:3" ht="9.75" customHeight="1" thickTop="1">
      <c r="A18" s="2"/>
      <c r="B18" s="18"/>
      <c r="C18" s="2"/>
    </row>
    <row r="19" spans="1:3" ht="15">
      <c r="A19" s="2"/>
      <c r="B19" s="18" t="s">
        <v>727</v>
      </c>
      <c r="C19" s="2"/>
    </row>
    <row r="20" spans="1:3" ht="15">
      <c r="A20" s="2">
        <f>+A17+1</f>
        <v>9</v>
      </c>
      <c r="B20" s="19" t="s">
        <v>262</v>
      </c>
      <c r="C20" s="20" t="s">
        <v>15</v>
      </c>
    </row>
    <row r="21" spans="1:3" ht="15">
      <c r="A21" s="22">
        <f aca="true" t="shared" si="0" ref="A21:A31">+A20+1</f>
        <v>10</v>
      </c>
      <c r="B21" t="s">
        <v>17</v>
      </c>
      <c r="C21" s="21" t="s">
        <v>15</v>
      </c>
    </row>
    <row r="22" spans="1:3" ht="15">
      <c r="A22" s="22">
        <f t="shared" si="0"/>
        <v>11</v>
      </c>
      <c r="B22" s="23" t="s">
        <v>18</v>
      </c>
      <c r="C22" s="21" t="s">
        <v>15</v>
      </c>
    </row>
    <row r="23" spans="1:3" ht="15">
      <c r="A23" s="22">
        <f t="shared" si="0"/>
        <v>12</v>
      </c>
      <c r="B23" s="23" t="s">
        <v>19</v>
      </c>
      <c r="C23" s="21" t="s">
        <v>15</v>
      </c>
    </row>
    <row r="24" spans="1:3" ht="15">
      <c r="A24" s="22">
        <f t="shared" si="0"/>
        <v>13</v>
      </c>
      <c r="B24" s="14" t="s">
        <v>288</v>
      </c>
      <c r="C24" s="21" t="s">
        <v>15</v>
      </c>
    </row>
    <row r="25" spans="1:3" ht="15">
      <c r="A25" s="22">
        <f t="shared" si="0"/>
        <v>14</v>
      </c>
      <c r="B25" s="43" t="s">
        <v>289</v>
      </c>
      <c r="C25" s="21" t="s">
        <v>15</v>
      </c>
    </row>
    <row r="26" spans="1:3" ht="15">
      <c r="A26" s="22">
        <f t="shared" si="0"/>
        <v>15</v>
      </c>
      <c r="B26" s="20" t="s">
        <v>20</v>
      </c>
      <c r="C26" s="11" t="s">
        <v>21</v>
      </c>
    </row>
    <row r="27" spans="1:3" ht="15">
      <c r="A27" s="22">
        <f t="shared" si="0"/>
        <v>16</v>
      </c>
      <c r="B27" s="11" t="s">
        <v>22</v>
      </c>
      <c r="C27" s="11" t="s">
        <v>21</v>
      </c>
    </row>
    <row r="28" spans="1:3" ht="15">
      <c r="A28" s="22">
        <f t="shared" si="0"/>
        <v>17</v>
      </c>
      <c r="B28" s="23" t="s">
        <v>313</v>
      </c>
      <c r="C28" s="14" t="s">
        <v>21</v>
      </c>
    </row>
    <row r="29" spans="1:3" ht="15">
      <c r="A29" s="22">
        <f t="shared" si="0"/>
        <v>18</v>
      </c>
      <c r="B29" s="24" t="s">
        <v>23</v>
      </c>
      <c r="C29" s="11" t="s">
        <v>21</v>
      </c>
    </row>
    <row r="30" spans="1:3" ht="15">
      <c r="A30" s="22">
        <f t="shared" si="0"/>
        <v>19</v>
      </c>
      <c r="B30" s="47" t="s">
        <v>24</v>
      </c>
      <c r="C30" s="11" t="s">
        <v>21</v>
      </c>
    </row>
    <row r="31" spans="1:4" ht="15.75" thickBot="1">
      <c r="A31" s="22">
        <f t="shared" si="0"/>
        <v>20</v>
      </c>
      <c r="B31" s="25" t="s">
        <v>355</v>
      </c>
      <c r="C31" s="79" t="s">
        <v>62</v>
      </c>
      <c r="D31" s="85">
        <f>19-8+1</f>
        <v>12</v>
      </c>
    </row>
    <row r="32" spans="1:3" ht="9.75" customHeight="1" thickTop="1">
      <c r="A32" s="2"/>
      <c r="B32" s="18"/>
      <c r="C32" s="2"/>
    </row>
    <row r="33" spans="1:3" ht="15">
      <c r="A33" s="2"/>
      <c r="B33" s="9" t="s">
        <v>728</v>
      </c>
      <c r="C33" s="2"/>
    </row>
    <row r="34" spans="1:3" ht="15">
      <c r="A34" s="2">
        <f>+A31+1</f>
        <v>21</v>
      </c>
      <c r="B34" s="2" t="s">
        <v>26</v>
      </c>
      <c r="C34" s="20" t="s">
        <v>27</v>
      </c>
    </row>
    <row r="35" spans="1:3" ht="15">
      <c r="A35" s="2">
        <f aca="true" t="shared" si="1" ref="A35:A41">+A34+1</f>
        <v>22</v>
      </c>
      <c r="B35" t="s">
        <v>28</v>
      </c>
      <c r="C35" s="20" t="s">
        <v>29</v>
      </c>
    </row>
    <row r="36" spans="1:3" ht="15">
      <c r="A36" s="2">
        <f t="shared" si="1"/>
        <v>23</v>
      </c>
      <c r="B36" s="27" t="s">
        <v>263</v>
      </c>
      <c r="C36" s="21" t="s">
        <v>729</v>
      </c>
    </row>
    <row r="37" spans="1:3" ht="15">
      <c r="A37" s="2">
        <f t="shared" si="1"/>
        <v>24</v>
      </c>
      <c r="B37" s="19" t="s">
        <v>31</v>
      </c>
      <c r="C37" s="20" t="s">
        <v>32</v>
      </c>
    </row>
    <row r="38" spans="1:3" ht="15">
      <c r="A38" s="2">
        <f t="shared" si="1"/>
        <v>25</v>
      </c>
      <c r="B38" s="21" t="s">
        <v>33</v>
      </c>
      <c r="C38" s="28" t="s">
        <v>34</v>
      </c>
    </row>
    <row r="39" spans="1:3" ht="15">
      <c r="A39" s="2">
        <f t="shared" si="1"/>
        <v>26</v>
      </c>
      <c r="B39" s="28" t="s">
        <v>35</v>
      </c>
      <c r="C39" s="28" t="s">
        <v>34</v>
      </c>
    </row>
    <row r="40" spans="1:3" ht="15">
      <c r="A40" s="2">
        <f t="shared" si="1"/>
        <v>27</v>
      </c>
      <c r="B40" s="14" t="s">
        <v>315</v>
      </c>
      <c r="C40" s="14" t="s">
        <v>74</v>
      </c>
    </row>
    <row r="41" spans="1:4" ht="15.75" thickBot="1">
      <c r="A41" s="2">
        <f t="shared" si="1"/>
        <v>28</v>
      </c>
      <c r="B41" s="15" t="s">
        <v>36</v>
      </c>
      <c r="C41" s="29" t="s">
        <v>37</v>
      </c>
      <c r="D41" s="85">
        <f>27-20+1</f>
        <v>8</v>
      </c>
    </row>
    <row r="42" spans="1:3" ht="9.75" customHeight="1" thickTop="1">
      <c r="A42" s="2"/>
      <c r="B42" s="23"/>
      <c r="C42" s="21"/>
    </row>
    <row r="43" spans="1:2" ht="12.75" customHeight="1">
      <c r="A43" s="2" t="s">
        <v>40</v>
      </c>
      <c r="B43" s="9" t="s">
        <v>730</v>
      </c>
    </row>
    <row r="44" spans="1:3" ht="15">
      <c r="A44" s="30">
        <f>+A41+1</f>
        <v>29</v>
      </c>
      <c r="B44" t="s">
        <v>264</v>
      </c>
      <c r="C44" s="30" t="s">
        <v>42</v>
      </c>
    </row>
    <row r="45" spans="1:3" ht="15">
      <c r="A45" s="30">
        <f>+A44+1</f>
        <v>30</v>
      </c>
      <c r="B45" s="2" t="s">
        <v>266</v>
      </c>
      <c r="C45" s="2" t="s">
        <v>731</v>
      </c>
    </row>
    <row r="46" spans="1:3" ht="15">
      <c r="A46" s="30">
        <f aca="true" t="shared" si="2" ref="A46:A53">+A45+1</f>
        <v>31</v>
      </c>
      <c r="B46" s="69" t="s">
        <v>329</v>
      </c>
      <c r="C46" s="70" t="s">
        <v>732</v>
      </c>
    </row>
    <row r="47" spans="1:3" ht="15">
      <c r="A47" s="30">
        <f t="shared" si="2"/>
        <v>32</v>
      </c>
      <c r="B47" t="s">
        <v>45</v>
      </c>
      <c r="C47" s="20" t="s">
        <v>46</v>
      </c>
    </row>
    <row r="48" spans="1:3" ht="15">
      <c r="A48" s="30">
        <f t="shared" si="2"/>
        <v>33</v>
      </c>
      <c r="B48" t="s">
        <v>47</v>
      </c>
      <c r="C48" s="2" t="s">
        <v>46</v>
      </c>
    </row>
    <row r="49" spans="1:3" ht="15">
      <c r="A49" s="30">
        <f t="shared" si="2"/>
        <v>34</v>
      </c>
      <c r="B49" s="31" t="s">
        <v>48</v>
      </c>
      <c r="C49" s="21" t="s">
        <v>46</v>
      </c>
    </row>
    <row r="50" spans="1:3" ht="15">
      <c r="A50" s="30">
        <f t="shared" si="2"/>
        <v>35</v>
      </c>
      <c r="B50" t="s">
        <v>49</v>
      </c>
      <c r="C50" s="2" t="s">
        <v>21</v>
      </c>
    </row>
    <row r="51" spans="1:3" ht="15">
      <c r="A51" s="30">
        <f>+A50+1</f>
        <v>36</v>
      </c>
      <c r="B51" s="23" t="s">
        <v>54</v>
      </c>
      <c r="C51" s="23" t="s">
        <v>55</v>
      </c>
    </row>
    <row r="52" spans="1:3" ht="15">
      <c r="A52" s="30">
        <f t="shared" si="2"/>
        <v>37</v>
      </c>
      <c r="B52" s="69" t="s">
        <v>331</v>
      </c>
      <c r="C52" s="23" t="s">
        <v>55</v>
      </c>
    </row>
    <row r="53" spans="1:4" ht="15.75" thickBot="1">
      <c r="A53" s="30">
        <f t="shared" si="2"/>
        <v>38</v>
      </c>
      <c r="B53" s="34" t="s">
        <v>52</v>
      </c>
      <c r="C53" s="16" t="s">
        <v>53</v>
      </c>
      <c r="D53" s="85">
        <f>38-29+1</f>
        <v>10</v>
      </c>
    </row>
    <row r="54" ht="15.75" thickTop="1">
      <c r="B54" s="18"/>
    </row>
    <row r="55" spans="1:3" ht="19.5" customHeight="1">
      <c r="A55" s="2"/>
      <c r="B55" s="9" t="s">
        <v>733</v>
      </c>
      <c r="C55" s="2"/>
    </row>
    <row r="56" spans="1:3" ht="15">
      <c r="A56" s="2">
        <f>+A53+1</f>
        <v>39</v>
      </c>
      <c r="B56" s="27" t="s">
        <v>57</v>
      </c>
      <c r="C56" s="2" t="s">
        <v>58</v>
      </c>
    </row>
    <row r="57" spans="1:3" ht="15">
      <c r="A57" s="2">
        <f aca="true" t="shared" si="3" ref="A57:A81">+A56+1</f>
        <v>40</v>
      </c>
      <c r="B57" s="11" t="s">
        <v>59</v>
      </c>
      <c r="C57" s="2" t="s">
        <v>60</v>
      </c>
    </row>
    <row r="58" spans="1:3" ht="15">
      <c r="A58" s="2">
        <f t="shared" si="3"/>
        <v>41</v>
      </c>
      <c r="B58" s="27" t="s">
        <v>61</v>
      </c>
      <c r="C58" s="27" t="s">
        <v>62</v>
      </c>
    </row>
    <row r="59" spans="1:3" ht="15">
      <c r="A59" s="2">
        <f t="shared" si="3"/>
        <v>42</v>
      </c>
      <c r="B59" s="27" t="s">
        <v>63</v>
      </c>
      <c r="C59" s="27" t="s">
        <v>734</v>
      </c>
    </row>
    <row r="60" spans="1:3" ht="15">
      <c r="A60" s="2">
        <f t="shared" si="3"/>
        <v>43</v>
      </c>
      <c r="B60" s="27" t="s">
        <v>65</v>
      </c>
      <c r="C60" s="27" t="s">
        <v>66</v>
      </c>
    </row>
    <row r="61" spans="1:3" ht="15">
      <c r="A61" s="2">
        <f t="shared" si="3"/>
        <v>44</v>
      </c>
      <c r="B61" s="2" t="s">
        <v>67</v>
      </c>
      <c r="C61" s="21" t="s">
        <v>68</v>
      </c>
    </row>
    <row r="62" spans="1:3" ht="15">
      <c r="A62" s="2">
        <f t="shared" si="3"/>
        <v>45</v>
      </c>
      <c r="B62" s="14" t="s">
        <v>69</v>
      </c>
      <c r="C62" s="21" t="s">
        <v>68</v>
      </c>
    </row>
    <row r="63" spans="1:3" ht="15">
      <c r="A63" s="2">
        <f t="shared" si="3"/>
        <v>46</v>
      </c>
      <c r="B63" s="2" t="s">
        <v>267</v>
      </c>
      <c r="C63" s="2" t="s">
        <v>70</v>
      </c>
    </row>
    <row r="64" spans="1:3" ht="15">
      <c r="A64" s="2">
        <f t="shared" si="3"/>
        <v>47</v>
      </c>
      <c r="B64" t="s">
        <v>71</v>
      </c>
      <c r="C64" s="21" t="s">
        <v>68</v>
      </c>
    </row>
    <row r="65" spans="1:3" ht="15">
      <c r="A65" s="2">
        <f t="shared" si="3"/>
        <v>48</v>
      </c>
      <c r="B65" s="19" t="s">
        <v>72</v>
      </c>
      <c r="C65" s="21" t="s">
        <v>68</v>
      </c>
    </row>
    <row r="66" spans="1:4" s="1" customFormat="1" ht="15">
      <c r="A66" s="2">
        <f t="shared" si="3"/>
        <v>49</v>
      </c>
      <c r="B66" s="14" t="s">
        <v>73</v>
      </c>
      <c r="C66" s="23" t="s">
        <v>74</v>
      </c>
      <c r="D66" s="85"/>
    </row>
    <row r="67" spans="1:4" s="1" customFormat="1" ht="15">
      <c r="A67" s="2">
        <f t="shared" si="3"/>
        <v>50</v>
      </c>
      <c r="B67" s="14" t="s">
        <v>75</v>
      </c>
      <c r="C67" s="23" t="s">
        <v>74</v>
      </c>
      <c r="D67" s="85"/>
    </row>
    <row r="68" spans="1:4" s="1" customFormat="1" ht="15">
      <c r="A68" s="2">
        <f t="shared" si="3"/>
        <v>51</v>
      </c>
      <c r="B68" s="2" t="s">
        <v>76</v>
      </c>
      <c r="C68" s="2" t="s">
        <v>77</v>
      </c>
      <c r="D68" s="85"/>
    </row>
    <row r="69" spans="1:4" s="1" customFormat="1" ht="15">
      <c r="A69" s="2">
        <f t="shared" si="3"/>
        <v>52</v>
      </c>
      <c r="B69" s="23" t="s">
        <v>78</v>
      </c>
      <c r="C69" s="11" t="s">
        <v>77</v>
      </c>
      <c r="D69" s="85"/>
    </row>
    <row r="70" spans="1:4" s="1" customFormat="1" ht="15">
      <c r="A70" s="2">
        <f t="shared" si="3"/>
        <v>53</v>
      </c>
      <c r="B70" s="19" t="s">
        <v>81</v>
      </c>
      <c r="C70" s="28" t="s">
        <v>82</v>
      </c>
      <c r="D70" s="85"/>
    </row>
    <row r="71" spans="1:4" s="1" customFormat="1" ht="15">
      <c r="A71" s="2">
        <f t="shared" si="3"/>
        <v>54</v>
      </c>
      <c r="B71" s="23" t="s">
        <v>290</v>
      </c>
      <c r="C71" s="28" t="s">
        <v>82</v>
      </c>
      <c r="D71" s="85"/>
    </row>
    <row r="72" spans="1:4" s="1" customFormat="1" ht="15">
      <c r="A72" s="2">
        <f t="shared" si="3"/>
        <v>55</v>
      </c>
      <c r="B72" s="2" t="s">
        <v>83</v>
      </c>
      <c r="C72" s="2" t="s">
        <v>84</v>
      </c>
      <c r="D72" s="85"/>
    </row>
    <row r="73" spans="1:4" s="1" customFormat="1" ht="15">
      <c r="A73" s="2">
        <f t="shared" si="3"/>
        <v>56</v>
      </c>
      <c r="B73" s="2" t="s">
        <v>85</v>
      </c>
      <c r="C73" s="2" t="s">
        <v>84</v>
      </c>
      <c r="D73" s="85"/>
    </row>
    <row r="74" spans="1:4" s="1" customFormat="1" ht="15">
      <c r="A74" s="2">
        <f t="shared" si="3"/>
        <v>57</v>
      </c>
      <c r="B74" s="2" t="s">
        <v>86</v>
      </c>
      <c r="C74" s="2" t="s">
        <v>87</v>
      </c>
      <c r="D74" s="85"/>
    </row>
    <row r="75" spans="1:4" s="1" customFormat="1" ht="15">
      <c r="A75" s="2">
        <f t="shared" si="3"/>
        <v>58</v>
      </c>
      <c r="B75" s="19" t="s">
        <v>88</v>
      </c>
      <c r="C75" s="2" t="s">
        <v>96</v>
      </c>
      <c r="D75" s="85"/>
    </row>
    <row r="76" spans="1:4" s="1" customFormat="1" ht="15">
      <c r="A76" s="2">
        <f t="shared" si="3"/>
        <v>59</v>
      </c>
      <c r="B76" s="19" t="s">
        <v>90</v>
      </c>
      <c r="C76" s="2" t="s">
        <v>96</v>
      </c>
      <c r="D76" s="85"/>
    </row>
    <row r="77" spans="1:4" s="1" customFormat="1" ht="15">
      <c r="A77" s="2">
        <f t="shared" si="3"/>
        <v>60</v>
      </c>
      <c r="B77" s="14" t="s">
        <v>95</v>
      </c>
      <c r="C77" s="11" t="s">
        <v>96</v>
      </c>
      <c r="D77" s="85"/>
    </row>
    <row r="78" spans="1:4" s="1" customFormat="1" ht="15">
      <c r="A78" s="2">
        <f t="shared" si="3"/>
        <v>61</v>
      </c>
      <c r="B78" s="2" t="s">
        <v>91</v>
      </c>
      <c r="C78" s="2" t="s">
        <v>92</v>
      </c>
      <c r="D78" s="85"/>
    </row>
    <row r="79" spans="1:4" s="1" customFormat="1" ht="15">
      <c r="A79" s="2">
        <f t="shared" si="3"/>
        <v>62</v>
      </c>
      <c r="B79" t="s">
        <v>93</v>
      </c>
      <c r="C79" s="2" t="s">
        <v>92</v>
      </c>
      <c r="D79" s="85"/>
    </row>
    <row r="80" spans="1:4" s="1" customFormat="1" ht="15">
      <c r="A80" s="2">
        <f t="shared" si="3"/>
        <v>63</v>
      </c>
      <c r="B80" s="31" t="s">
        <v>94</v>
      </c>
      <c r="C80" s="2" t="s">
        <v>92</v>
      </c>
      <c r="D80" s="85"/>
    </row>
    <row r="81" spans="1:4" s="1" customFormat="1" ht="15.75" thickBot="1">
      <c r="A81" s="2">
        <f t="shared" si="3"/>
        <v>64</v>
      </c>
      <c r="B81" s="32" t="s">
        <v>291</v>
      </c>
      <c r="C81" s="16" t="s">
        <v>92</v>
      </c>
      <c r="D81" s="85">
        <f>64-39+1</f>
        <v>26</v>
      </c>
    </row>
    <row r="82" ht="15.75" thickTop="1">
      <c r="B82" s="18"/>
    </row>
    <row r="83" spans="1:3" ht="15">
      <c r="A83" s="2"/>
      <c r="B83" s="9" t="s">
        <v>804</v>
      </c>
      <c r="C83" s="2"/>
    </row>
    <row r="84" spans="1:3" ht="15">
      <c r="A84" s="2">
        <f>+A81+1</f>
        <v>65</v>
      </c>
      <c r="B84" s="27" t="s">
        <v>98</v>
      </c>
      <c r="C84" s="93" t="s">
        <v>99</v>
      </c>
    </row>
    <row r="85" spans="1:3" ht="15">
      <c r="A85" s="2">
        <f aca="true" t="shared" si="4" ref="A85:A92">+A84+1</f>
        <v>66</v>
      </c>
      <c r="B85" s="2" t="s">
        <v>100</v>
      </c>
      <c r="C85" s="2" t="s">
        <v>101</v>
      </c>
    </row>
    <row r="86" spans="1:3" ht="15">
      <c r="A86" s="2">
        <f t="shared" si="4"/>
        <v>67</v>
      </c>
      <c r="B86" s="68" t="s">
        <v>102</v>
      </c>
      <c r="C86" s="68" t="s">
        <v>735</v>
      </c>
    </row>
    <row r="87" spans="1:3" ht="15">
      <c r="A87" s="2">
        <f t="shared" si="4"/>
        <v>68</v>
      </c>
      <c r="B87" s="69" t="s">
        <v>334</v>
      </c>
      <c r="C87" s="70" t="s">
        <v>736</v>
      </c>
    </row>
    <row r="88" spans="1:3" ht="15">
      <c r="A88" s="2">
        <f t="shared" si="4"/>
        <v>69</v>
      </c>
      <c r="B88" s="68" t="s">
        <v>269</v>
      </c>
      <c r="C88" s="68" t="s">
        <v>105</v>
      </c>
    </row>
    <row r="89" spans="1:3" ht="15">
      <c r="A89" s="2">
        <f t="shared" si="4"/>
        <v>70</v>
      </c>
      <c r="B89" t="s">
        <v>106</v>
      </c>
      <c r="C89" s="28" t="s">
        <v>105</v>
      </c>
    </row>
    <row r="90" spans="1:3" ht="15">
      <c r="A90" s="2">
        <f t="shared" si="4"/>
        <v>71</v>
      </c>
      <c r="B90" t="s">
        <v>107</v>
      </c>
      <c r="C90" s="28" t="s">
        <v>105</v>
      </c>
    </row>
    <row r="91" spans="1:3" ht="15">
      <c r="A91" s="2">
        <f t="shared" si="4"/>
        <v>72</v>
      </c>
      <c r="B91" s="69" t="s">
        <v>333</v>
      </c>
      <c r="C91" s="28" t="s">
        <v>105</v>
      </c>
    </row>
    <row r="92" spans="1:4" ht="15.75" thickBot="1">
      <c r="A92" s="2">
        <f t="shared" si="4"/>
        <v>73</v>
      </c>
      <c r="B92" s="32" t="s">
        <v>108</v>
      </c>
      <c r="C92" s="16" t="s">
        <v>21</v>
      </c>
      <c r="D92" s="85">
        <f>73-65+1</f>
        <v>9</v>
      </c>
    </row>
    <row r="93" ht="15.75" thickTop="1"/>
    <row r="94" spans="1:3" ht="12.75" customHeight="1">
      <c r="A94" s="2"/>
      <c r="B94" s="9" t="s">
        <v>805</v>
      </c>
      <c r="C94" s="2"/>
    </row>
    <row r="95" spans="1:3" ht="15">
      <c r="A95" s="2">
        <f>A92+1</f>
        <v>74</v>
      </c>
      <c r="B95" s="2" t="s">
        <v>110</v>
      </c>
      <c r="C95" s="2" t="s">
        <v>708</v>
      </c>
    </row>
    <row r="96" spans="1:3" ht="15">
      <c r="A96" s="2">
        <f>+A95+1</f>
        <v>75</v>
      </c>
      <c r="B96" s="2" t="s">
        <v>112</v>
      </c>
      <c r="C96" s="2" t="s">
        <v>709</v>
      </c>
    </row>
    <row r="97" spans="1:3" ht="15">
      <c r="A97" s="2">
        <f>+A96+1</f>
        <v>76</v>
      </c>
      <c r="B97" s="24" t="s">
        <v>117</v>
      </c>
      <c r="C97" s="21" t="s">
        <v>116</v>
      </c>
    </row>
    <row r="98" spans="1:3" ht="15">
      <c r="A98" s="2">
        <f>+A97+1</f>
        <v>77</v>
      </c>
      <c r="B98" s="11" t="s">
        <v>114</v>
      </c>
      <c r="C98" s="11" t="s">
        <v>105</v>
      </c>
    </row>
    <row r="99" spans="1:3" ht="15">
      <c r="A99" s="2">
        <f>+A98+1</f>
        <v>78</v>
      </c>
      <c r="B99" s="14" t="s">
        <v>119</v>
      </c>
      <c r="C99" s="11" t="s">
        <v>74</v>
      </c>
    </row>
    <row r="100" spans="1:4" ht="15.75" thickBot="1">
      <c r="A100" s="2">
        <f>+A99+1</f>
        <v>79</v>
      </c>
      <c r="B100" s="16" t="s">
        <v>118</v>
      </c>
      <c r="C100" s="16" t="s">
        <v>21</v>
      </c>
      <c r="D100" s="85">
        <f>79-74+1</f>
        <v>6</v>
      </c>
    </row>
    <row r="101" ht="15.75" thickTop="1">
      <c r="B101" s="2"/>
    </row>
    <row r="102" spans="1:3" ht="12.75" customHeight="1">
      <c r="A102" s="11"/>
      <c r="B102" s="9" t="s">
        <v>737</v>
      </c>
      <c r="C102" s="2"/>
    </row>
    <row r="103" spans="1:3" ht="15">
      <c r="A103" s="2">
        <f>+A100+1</f>
        <v>80</v>
      </c>
      <c r="B103" s="21" t="s">
        <v>134</v>
      </c>
      <c r="C103" s="2" t="s">
        <v>135</v>
      </c>
    </row>
    <row r="104" spans="1:3" ht="15">
      <c r="A104" s="2">
        <f>+A103+1</f>
        <v>81</v>
      </c>
      <c r="B104" s="2" t="s">
        <v>137</v>
      </c>
      <c r="C104" s="2" t="s">
        <v>46</v>
      </c>
    </row>
    <row r="105" spans="1:3" ht="15">
      <c r="A105" s="2">
        <f aca="true" t="shared" si="5" ref="A105:A116">A104+1</f>
        <v>82</v>
      </c>
      <c r="B105" t="s">
        <v>270</v>
      </c>
      <c r="C105" s="2" t="s">
        <v>46</v>
      </c>
    </row>
    <row r="106" spans="1:3" ht="15">
      <c r="A106" s="2">
        <f t="shared" si="5"/>
        <v>83</v>
      </c>
      <c r="B106" s="2" t="s">
        <v>138</v>
      </c>
      <c r="C106" s="2" t="s">
        <v>46</v>
      </c>
    </row>
    <row r="107" spans="1:3" ht="15">
      <c r="A107" s="2">
        <f t="shared" si="5"/>
        <v>84</v>
      </c>
      <c r="B107" s="19" t="s">
        <v>139</v>
      </c>
      <c r="C107" s="20" t="s">
        <v>46</v>
      </c>
    </row>
    <row r="108" spans="1:3" ht="15">
      <c r="A108" s="2">
        <f t="shared" si="5"/>
        <v>85</v>
      </c>
      <c r="B108" s="14" t="s">
        <v>140</v>
      </c>
      <c r="C108" s="23" t="s">
        <v>46</v>
      </c>
    </row>
    <row r="109" spans="1:3" ht="15">
      <c r="A109" s="2">
        <f t="shared" si="5"/>
        <v>86</v>
      </c>
      <c r="B109" s="14" t="s">
        <v>141</v>
      </c>
      <c r="C109" s="23" t="s">
        <v>46</v>
      </c>
    </row>
    <row r="110" spans="1:3" ht="15">
      <c r="A110" s="2">
        <f t="shared" si="5"/>
        <v>87</v>
      </c>
      <c r="B110" s="69" t="s">
        <v>338</v>
      </c>
      <c r="C110" s="23" t="s">
        <v>46</v>
      </c>
    </row>
    <row r="111" spans="1:3" ht="15">
      <c r="A111" s="2">
        <f t="shared" si="5"/>
        <v>88</v>
      </c>
      <c r="B111" s="31" t="s">
        <v>144</v>
      </c>
      <c r="C111" s="23" t="s">
        <v>46</v>
      </c>
    </row>
    <row r="112" spans="1:3" ht="15">
      <c r="A112" s="2">
        <f t="shared" si="5"/>
        <v>89</v>
      </c>
      <c r="B112" s="31" t="s">
        <v>148</v>
      </c>
      <c r="C112" s="20" t="s">
        <v>147</v>
      </c>
    </row>
    <row r="113" spans="1:3" ht="15">
      <c r="A113" s="2">
        <f t="shared" si="5"/>
        <v>90</v>
      </c>
      <c r="B113" s="11" t="s">
        <v>149</v>
      </c>
      <c r="C113" s="11" t="s">
        <v>272</v>
      </c>
    </row>
    <row r="114" spans="1:3" ht="15">
      <c r="A114" s="2">
        <f t="shared" si="5"/>
        <v>91</v>
      </c>
      <c r="B114" s="24" t="s">
        <v>142</v>
      </c>
      <c r="C114" s="36" t="s">
        <v>143</v>
      </c>
    </row>
    <row r="115" spans="1:3" ht="15">
      <c r="A115" s="2">
        <f t="shared" si="5"/>
        <v>92</v>
      </c>
      <c r="B115" s="23" t="s">
        <v>356</v>
      </c>
      <c r="C115" s="36" t="s">
        <v>143</v>
      </c>
    </row>
    <row r="116" spans="1:4" ht="15.75" thickBot="1">
      <c r="A116" s="2">
        <f t="shared" si="5"/>
        <v>93</v>
      </c>
      <c r="B116" s="54" t="s">
        <v>296</v>
      </c>
      <c r="C116" s="16" t="s">
        <v>21</v>
      </c>
      <c r="D116" s="85">
        <f>105-92+1</f>
        <v>14</v>
      </c>
    </row>
    <row r="117" ht="15.75" thickTop="1"/>
    <row r="118" spans="1:2" ht="15">
      <c r="A118" s="2"/>
      <c r="B118" s="9" t="s">
        <v>738</v>
      </c>
    </row>
    <row r="119" spans="1:3" ht="15">
      <c r="A119" s="11">
        <f>+A116+1</f>
        <v>94</v>
      </c>
      <c r="B119" s="2" t="s">
        <v>121</v>
      </c>
      <c r="C119" s="2" t="s">
        <v>122</v>
      </c>
    </row>
    <row r="120" spans="1:3" ht="15">
      <c r="A120" s="11">
        <f aca="true" t="shared" si="6" ref="A120:A130">+A119+1</f>
        <v>95</v>
      </c>
      <c r="B120" s="2" t="s">
        <v>123</v>
      </c>
      <c r="C120" s="2" t="s">
        <v>124</v>
      </c>
    </row>
    <row r="121" spans="1:3" ht="15">
      <c r="A121" s="11">
        <f t="shared" si="6"/>
        <v>96</v>
      </c>
      <c r="B121" s="43" t="s">
        <v>1070</v>
      </c>
      <c r="C121" s="11" t="s">
        <v>125</v>
      </c>
    </row>
    <row r="122" spans="1:3" ht="15">
      <c r="A122" s="11">
        <f t="shared" si="6"/>
        <v>97</v>
      </c>
      <c r="B122" s="2" t="s">
        <v>126</v>
      </c>
      <c r="C122" s="2" t="s">
        <v>127</v>
      </c>
    </row>
    <row r="123" spans="1:3" ht="15">
      <c r="A123" s="11">
        <f t="shared" si="6"/>
        <v>98</v>
      </c>
      <c r="B123" s="14" t="s">
        <v>128</v>
      </c>
      <c r="C123" s="20" t="s">
        <v>129</v>
      </c>
    </row>
    <row r="124" spans="1:3" ht="15">
      <c r="A124" s="11">
        <f t="shared" si="6"/>
        <v>99</v>
      </c>
      <c r="B124" s="11" t="s">
        <v>130</v>
      </c>
      <c r="C124" s="11" t="s">
        <v>131</v>
      </c>
    </row>
    <row r="125" spans="1:3" ht="15">
      <c r="A125" s="11">
        <f t="shared" si="6"/>
        <v>100</v>
      </c>
      <c r="B125" s="69" t="s">
        <v>336</v>
      </c>
      <c r="C125" s="11" t="s">
        <v>131</v>
      </c>
    </row>
    <row r="126" spans="1:3" ht="15">
      <c r="A126" s="11">
        <f t="shared" si="6"/>
        <v>101</v>
      </c>
      <c r="B126" s="69" t="s">
        <v>337</v>
      </c>
      <c r="C126" s="11" t="s">
        <v>131</v>
      </c>
    </row>
    <row r="127" spans="1:3" ht="15">
      <c r="A127" s="11">
        <f t="shared" si="6"/>
        <v>102</v>
      </c>
      <c r="B127" s="23" t="s">
        <v>354</v>
      </c>
      <c r="C127" s="11" t="s">
        <v>131</v>
      </c>
    </row>
    <row r="128" spans="1:3" ht="15">
      <c r="A128" s="11">
        <f t="shared" si="6"/>
        <v>103</v>
      </c>
      <c r="B128" s="22" t="s">
        <v>352</v>
      </c>
      <c r="C128" s="11" t="s">
        <v>131</v>
      </c>
    </row>
    <row r="129" spans="1:3" ht="15">
      <c r="A129" s="11">
        <f t="shared" si="6"/>
        <v>104</v>
      </c>
      <c r="B129" s="22" t="s">
        <v>353</v>
      </c>
      <c r="C129" s="11" t="s">
        <v>131</v>
      </c>
    </row>
    <row r="130" spans="1:4" ht="15.75" thickBot="1">
      <c r="A130" s="11">
        <f t="shared" si="6"/>
        <v>105</v>
      </c>
      <c r="B130" s="34" t="s">
        <v>132</v>
      </c>
      <c r="C130" s="16" t="s">
        <v>21</v>
      </c>
      <c r="D130" s="85">
        <f>91-80+1</f>
        <v>12</v>
      </c>
    </row>
    <row r="131" ht="15.75" thickTop="1"/>
    <row r="132" ht="14.25" customHeight="1">
      <c r="B132" s="9" t="s">
        <v>858</v>
      </c>
    </row>
    <row r="133" spans="1:3" ht="15">
      <c r="A133" s="2">
        <f>+A130+1</f>
        <v>106</v>
      </c>
      <c r="B133" s="2" t="s">
        <v>170</v>
      </c>
      <c r="C133" s="2" t="s">
        <v>171</v>
      </c>
    </row>
    <row r="134" spans="1:3" ht="15">
      <c r="A134" s="2">
        <f>+A133+1</f>
        <v>107</v>
      </c>
      <c r="B134" s="11" t="s">
        <v>172</v>
      </c>
      <c r="C134" s="11" t="s">
        <v>105</v>
      </c>
    </row>
    <row r="135" spans="1:3" ht="15">
      <c r="A135" s="2">
        <f>+A134+1</f>
        <v>108</v>
      </c>
      <c r="B135" s="23" t="s">
        <v>271</v>
      </c>
      <c r="C135" s="23" t="s">
        <v>233</v>
      </c>
    </row>
    <row r="136" spans="1:4" ht="15.75" thickBot="1">
      <c r="A136" s="2">
        <f>+A135+1</f>
        <v>109</v>
      </c>
      <c r="B136" s="26" t="s">
        <v>173</v>
      </c>
      <c r="C136" s="16" t="s">
        <v>21</v>
      </c>
      <c r="D136" s="85">
        <f>123-120+1</f>
        <v>4</v>
      </c>
    </row>
    <row r="137" ht="15.75" thickTop="1">
      <c r="B137" s="20"/>
    </row>
    <row r="138" spans="1:3" ht="15">
      <c r="A138" s="2"/>
      <c r="B138" s="9" t="s">
        <v>739</v>
      </c>
      <c r="C138" s="11"/>
    </row>
    <row r="139" spans="1:3" ht="15">
      <c r="A139" s="2">
        <f>+A136+1</f>
        <v>110</v>
      </c>
      <c r="B139" s="28" t="s">
        <v>175</v>
      </c>
      <c r="C139" s="11" t="s">
        <v>176</v>
      </c>
    </row>
    <row r="140" spans="1:3" ht="15">
      <c r="A140" s="38">
        <f>+A139+1</f>
        <v>111</v>
      </c>
      <c r="B140" s="39" t="s">
        <v>177</v>
      </c>
      <c r="C140" s="40" t="s">
        <v>740</v>
      </c>
    </row>
    <row r="141" spans="1:3" ht="15">
      <c r="A141" s="38">
        <f>+A140+1</f>
        <v>112</v>
      </c>
      <c r="B141" s="2" t="s">
        <v>178</v>
      </c>
      <c r="C141" s="2" t="s">
        <v>179</v>
      </c>
    </row>
    <row r="142" spans="1:4" ht="15.75" thickBot="1">
      <c r="A142" s="38">
        <f>+A141+1</f>
        <v>113</v>
      </c>
      <c r="B142" s="29" t="s">
        <v>180</v>
      </c>
      <c r="C142" s="29" t="s">
        <v>21</v>
      </c>
      <c r="D142" s="85">
        <f>127-124+1</f>
        <v>4</v>
      </c>
    </row>
    <row r="143" ht="15.75" thickTop="1">
      <c r="B143" s="2" t="s">
        <v>40</v>
      </c>
    </row>
    <row r="144" spans="1:3" ht="15">
      <c r="A144" s="2" t="s">
        <v>40</v>
      </c>
      <c r="B144" s="18" t="s">
        <v>741</v>
      </c>
      <c r="C144" s="11"/>
    </row>
    <row r="145" spans="1:3" ht="15">
      <c r="A145" s="2">
        <f>+A142+1</f>
        <v>114</v>
      </c>
      <c r="B145" t="s">
        <v>198</v>
      </c>
      <c r="C145" s="11" t="s">
        <v>199</v>
      </c>
    </row>
    <row r="146" spans="1:3" ht="15">
      <c r="A146" s="2">
        <f>+A145+1</f>
        <v>115</v>
      </c>
      <c r="B146" s="14" t="s">
        <v>200</v>
      </c>
      <c r="C146" s="14" t="s">
        <v>742</v>
      </c>
    </row>
    <row r="147" spans="1:4" ht="15">
      <c r="A147" s="2">
        <f>+A146+1</f>
        <v>116</v>
      </c>
      <c r="B147" s="47" t="s">
        <v>202</v>
      </c>
      <c r="C147" s="11" t="s">
        <v>145</v>
      </c>
      <c r="D147" s="85" t="s">
        <v>40</v>
      </c>
    </row>
    <row r="148" spans="1:3" ht="15">
      <c r="A148" s="2">
        <f>+A147+1</f>
        <v>117</v>
      </c>
      <c r="B148" s="23" t="s">
        <v>274</v>
      </c>
      <c r="C148" s="14" t="s">
        <v>21</v>
      </c>
    </row>
    <row r="149" spans="1:4" ht="15.75" thickBot="1">
      <c r="A149" s="2">
        <f>+A148+1</f>
        <v>118</v>
      </c>
      <c r="B149" s="53" t="s">
        <v>314</v>
      </c>
      <c r="C149" s="15" t="s">
        <v>21</v>
      </c>
      <c r="D149" s="85">
        <f>140-136+1</f>
        <v>5</v>
      </c>
    </row>
    <row r="150" ht="15.75" thickTop="1">
      <c r="B150" s="11"/>
    </row>
    <row r="151" spans="1:3" ht="15">
      <c r="A151" s="2"/>
      <c r="B151" s="18" t="s">
        <v>743</v>
      </c>
      <c r="C151" s="11"/>
    </row>
    <row r="152" spans="1:3" ht="15">
      <c r="A152" s="2">
        <f>+A149+1</f>
        <v>119</v>
      </c>
      <c r="B152" s="21" t="s">
        <v>204</v>
      </c>
      <c r="C152" s="11" t="s">
        <v>205</v>
      </c>
    </row>
    <row r="153" spans="1:3" ht="15">
      <c r="A153" s="2">
        <f>+A152+1</f>
        <v>120</v>
      </c>
      <c r="B153" s="11" t="s">
        <v>206</v>
      </c>
      <c r="C153" s="78" t="s">
        <v>351</v>
      </c>
    </row>
    <row r="154" spans="1:3" ht="15">
      <c r="A154" s="2">
        <f>+A153+1</f>
        <v>121</v>
      </c>
      <c r="B154" s="23" t="s">
        <v>273</v>
      </c>
      <c r="C154" s="23" t="s">
        <v>74</v>
      </c>
    </row>
    <row r="155" spans="1:3" ht="15">
      <c r="A155" s="2">
        <f>+A154+1</f>
        <v>122</v>
      </c>
      <c r="B155" s="14" t="s">
        <v>207</v>
      </c>
      <c r="C155" s="23" t="s">
        <v>74</v>
      </c>
    </row>
    <row r="156" spans="1:4" ht="15.75" thickBot="1">
      <c r="A156" s="2">
        <f>+A155+1</f>
        <v>123</v>
      </c>
      <c r="B156" s="15" t="s">
        <v>297</v>
      </c>
      <c r="C156" s="32" t="s">
        <v>293</v>
      </c>
      <c r="D156" s="85">
        <f>145-141+1</f>
        <v>5</v>
      </c>
    </row>
    <row r="157" ht="15.75" thickTop="1">
      <c r="B157" s="14"/>
    </row>
    <row r="158" spans="1:3" ht="15">
      <c r="A158" s="2"/>
      <c r="B158" s="9" t="s">
        <v>744</v>
      </c>
      <c r="C158" s="23"/>
    </row>
    <row r="159" spans="1:3" ht="15">
      <c r="A159" s="2">
        <f>+A156+1</f>
        <v>124</v>
      </c>
      <c r="B159" s="2" t="s">
        <v>151</v>
      </c>
      <c r="C159" s="2" t="s">
        <v>152</v>
      </c>
    </row>
    <row r="160" spans="1:3" ht="15">
      <c r="A160" s="2">
        <f aca="true" t="shared" si="7" ref="A160:A172">+A159+1</f>
        <v>125</v>
      </c>
      <c r="B160" s="28" t="s">
        <v>153</v>
      </c>
      <c r="C160" s="27" t="s">
        <v>154</v>
      </c>
    </row>
    <row r="161" spans="1:3" ht="15">
      <c r="A161" s="2">
        <f t="shared" si="7"/>
        <v>126</v>
      </c>
      <c r="B161" s="28" t="s">
        <v>155</v>
      </c>
      <c r="C161" s="27" t="s">
        <v>154</v>
      </c>
    </row>
    <row r="162" spans="1:3" ht="15">
      <c r="A162" s="2">
        <f t="shared" si="7"/>
        <v>127</v>
      </c>
      <c r="B162" s="23" t="s">
        <v>156</v>
      </c>
      <c r="C162" s="20" t="s">
        <v>740</v>
      </c>
    </row>
    <row r="163" spans="1:3" ht="15">
      <c r="A163" s="2">
        <f t="shared" si="7"/>
        <v>128</v>
      </c>
      <c r="B163" s="28" t="s">
        <v>158</v>
      </c>
      <c r="C163" s="2" t="s">
        <v>159</v>
      </c>
    </row>
    <row r="164" spans="1:3" ht="15">
      <c r="A164" s="2">
        <f t="shared" si="7"/>
        <v>129</v>
      </c>
      <c r="B164" s="20" t="s">
        <v>160</v>
      </c>
      <c r="C164" s="11" t="s">
        <v>159</v>
      </c>
    </row>
    <row r="165" spans="1:3" ht="15">
      <c r="A165" s="2">
        <f t="shared" si="7"/>
        <v>130</v>
      </c>
      <c r="B165" s="42" t="s">
        <v>341</v>
      </c>
      <c r="C165" s="11" t="s">
        <v>159</v>
      </c>
    </row>
    <row r="166" spans="1:3" ht="15">
      <c r="A166" s="2">
        <f t="shared" si="7"/>
        <v>131</v>
      </c>
      <c r="B166" s="42" t="s">
        <v>342</v>
      </c>
      <c r="C166" s="11" t="s">
        <v>159</v>
      </c>
    </row>
    <row r="167" spans="1:3" ht="15">
      <c r="A167" s="2">
        <f t="shared" si="7"/>
        <v>132</v>
      </c>
      <c r="B167" s="69" t="s">
        <v>343</v>
      </c>
      <c r="C167" s="43" t="s">
        <v>166</v>
      </c>
    </row>
    <row r="168" spans="1:3" ht="15">
      <c r="A168" s="2">
        <f t="shared" si="7"/>
        <v>133</v>
      </c>
      <c r="B168" t="s">
        <v>163</v>
      </c>
      <c r="C168" s="2" t="s">
        <v>147</v>
      </c>
    </row>
    <row r="169" spans="1:3" ht="15">
      <c r="A169" s="2">
        <f t="shared" si="7"/>
        <v>134</v>
      </c>
      <c r="B169" t="s">
        <v>164</v>
      </c>
      <c r="C169" s="11" t="s">
        <v>147</v>
      </c>
    </row>
    <row r="170" spans="1:3" ht="15">
      <c r="A170" s="2">
        <f t="shared" si="7"/>
        <v>135</v>
      </c>
      <c r="B170" t="s">
        <v>165</v>
      </c>
      <c r="C170" s="11" t="s">
        <v>166</v>
      </c>
    </row>
    <row r="171" spans="1:3" ht="15">
      <c r="A171" s="2">
        <f t="shared" si="7"/>
        <v>136</v>
      </c>
      <c r="B171" s="23" t="s">
        <v>167</v>
      </c>
      <c r="C171" s="11" t="s">
        <v>166</v>
      </c>
    </row>
    <row r="172" spans="1:4" ht="15.75" thickBot="1">
      <c r="A172" s="2">
        <f t="shared" si="7"/>
        <v>137</v>
      </c>
      <c r="B172" s="34" t="s">
        <v>168</v>
      </c>
      <c r="C172" s="29" t="s">
        <v>21</v>
      </c>
      <c r="D172" s="85">
        <f>119-106+1</f>
        <v>14</v>
      </c>
    </row>
    <row r="173" ht="15.75" thickTop="1">
      <c r="B173" s="14"/>
    </row>
    <row r="174" spans="1:3" ht="15">
      <c r="A174" s="2"/>
      <c r="B174" s="18" t="s">
        <v>745</v>
      </c>
      <c r="C174" s="23"/>
    </row>
    <row r="175" spans="1:4" ht="15">
      <c r="A175" s="30">
        <f>+A172+1</f>
        <v>138</v>
      </c>
      <c r="B175" s="41" t="s">
        <v>184</v>
      </c>
      <c r="C175" s="63" t="s">
        <v>325</v>
      </c>
      <c r="D175" s="98"/>
    </row>
    <row r="176" spans="1:3" ht="15">
      <c r="A176" s="2">
        <f aca="true" t="shared" si="8" ref="A176:A183">+A175+1</f>
        <v>139</v>
      </c>
      <c r="B176" s="31" t="s">
        <v>186</v>
      </c>
      <c r="C176" s="2" t="s">
        <v>710</v>
      </c>
    </row>
    <row r="177" spans="1:3" ht="15">
      <c r="A177" s="2">
        <f t="shared" si="8"/>
        <v>140</v>
      </c>
      <c r="B177" s="31" t="s">
        <v>188</v>
      </c>
      <c r="C177" s="2" t="s">
        <v>189</v>
      </c>
    </row>
    <row r="178" spans="1:3" ht="15">
      <c r="A178" s="2">
        <f t="shared" si="8"/>
        <v>141</v>
      </c>
      <c r="B178" s="31" t="s">
        <v>190</v>
      </c>
      <c r="C178" s="2" t="s">
        <v>191</v>
      </c>
    </row>
    <row r="179" spans="1:3" ht="15">
      <c r="A179" s="2">
        <f t="shared" si="8"/>
        <v>142</v>
      </c>
      <c r="B179" s="23" t="s">
        <v>311</v>
      </c>
      <c r="C179" s="22" t="s">
        <v>740</v>
      </c>
    </row>
    <row r="180" spans="1:3" ht="15">
      <c r="A180" s="2">
        <f>+A179+1</f>
        <v>143</v>
      </c>
      <c r="B180" s="31" t="s">
        <v>192</v>
      </c>
      <c r="C180" s="43" t="s">
        <v>166</v>
      </c>
    </row>
    <row r="181" spans="1:3" ht="15">
      <c r="A181" s="2">
        <f t="shared" si="8"/>
        <v>144</v>
      </c>
      <c r="B181" s="21" t="s">
        <v>194</v>
      </c>
      <c r="C181" s="43" t="s">
        <v>166</v>
      </c>
    </row>
    <row r="182" spans="1:3" ht="15">
      <c r="A182" s="2">
        <f t="shared" si="8"/>
        <v>145</v>
      </c>
      <c r="B182" s="22" t="s">
        <v>434</v>
      </c>
      <c r="C182" s="22" t="s">
        <v>147</v>
      </c>
    </row>
    <row r="183" spans="1:4" ht="15.75" thickBot="1">
      <c r="A183" s="2">
        <f t="shared" si="8"/>
        <v>146</v>
      </c>
      <c r="B183" s="32" t="s">
        <v>196</v>
      </c>
      <c r="C183" s="29" t="s">
        <v>21</v>
      </c>
      <c r="D183" s="85">
        <v>9</v>
      </c>
    </row>
    <row r="184" ht="15.75" thickTop="1">
      <c r="B184" s="23"/>
    </row>
    <row r="185" spans="1:3" ht="15">
      <c r="A185" s="2"/>
      <c r="B185" s="18" t="s">
        <v>746</v>
      </c>
      <c r="C185" s="21"/>
    </row>
    <row r="186" spans="1:3" ht="15">
      <c r="A186" s="2">
        <f>+A183+1</f>
        <v>147</v>
      </c>
      <c r="B186" s="76" t="s">
        <v>209</v>
      </c>
      <c r="C186" s="2" t="s">
        <v>210</v>
      </c>
    </row>
    <row r="187" spans="1:3" ht="15">
      <c r="A187" s="2">
        <f aca="true" t="shared" si="9" ref="A187:A192">+A186+1</f>
        <v>148</v>
      </c>
      <c r="B187" s="41" t="s">
        <v>211</v>
      </c>
      <c r="C187" s="21" t="s">
        <v>729</v>
      </c>
    </row>
    <row r="188" spans="1:3" ht="15">
      <c r="A188" s="2">
        <f t="shared" si="9"/>
        <v>149</v>
      </c>
      <c r="B188" s="24" t="s">
        <v>212</v>
      </c>
      <c r="C188" s="21" t="s">
        <v>729</v>
      </c>
    </row>
    <row r="189" spans="1:3" ht="15">
      <c r="A189" s="2">
        <f t="shared" si="9"/>
        <v>150</v>
      </c>
      <c r="B189" s="23" t="s">
        <v>213</v>
      </c>
      <c r="C189" s="23" t="s">
        <v>74</v>
      </c>
    </row>
    <row r="190" spans="1:3" ht="15">
      <c r="A190" s="2">
        <f t="shared" si="9"/>
        <v>151</v>
      </c>
      <c r="B190" s="47" t="s">
        <v>299</v>
      </c>
      <c r="C190" s="23" t="s">
        <v>74</v>
      </c>
    </row>
    <row r="191" spans="1:3" ht="15">
      <c r="A191" s="2">
        <f t="shared" si="9"/>
        <v>152</v>
      </c>
      <c r="B191" s="69" t="s">
        <v>340</v>
      </c>
      <c r="C191" s="23" t="s">
        <v>74</v>
      </c>
    </row>
    <row r="192" spans="1:4" ht="15.75" thickBot="1">
      <c r="A192" s="2">
        <f t="shared" si="9"/>
        <v>153</v>
      </c>
      <c r="B192" s="15" t="s">
        <v>214</v>
      </c>
      <c r="C192" s="15" t="s">
        <v>21</v>
      </c>
      <c r="D192" s="85">
        <f>152-146+1</f>
        <v>7</v>
      </c>
    </row>
    <row r="193" ht="15.75" thickTop="1">
      <c r="B193" s="2"/>
    </row>
    <row r="194" spans="1:3" ht="15">
      <c r="A194" s="2"/>
      <c r="B194" s="18" t="s">
        <v>747</v>
      </c>
      <c r="C194" s="2"/>
    </row>
    <row r="195" spans="1:3" ht="15">
      <c r="A195" s="2">
        <f>+A192+1</f>
        <v>154</v>
      </c>
      <c r="B195" t="s">
        <v>216</v>
      </c>
      <c r="C195" s="2" t="s">
        <v>217</v>
      </c>
    </row>
    <row r="196" spans="1:3" ht="15">
      <c r="A196" s="2">
        <f>+A195+1</f>
        <v>155</v>
      </c>
      <c r="B196" t="s">
        <v>218</v>
      </c>
      <c r="C196" s="11" t="s">
        <v>748</v>
      </c>
    </row>
    <row r="197" spans="1:3" ht="15">
      <c r="A197" s="2">
        <f>+A196+1</f>
        <v>156</v>
      </c>
      <c r="B197" s="11" t="s">
        <v>220</v>
      </c>
      <c r="C197" s="11" t="s">
        <v>105</v>
      </c>
    </row>
    <row r="198" spans="1:4" ht="15.75" thickBot="1">
      <c r="A198" s="2">
        <f>+A197+1</f>
        <v>157</v>
      </c>
      <c r="B198" s="15" t="s">
        <v>298</v>
      </c>
      <c r="C198" s="16" t="s">
        <v>105</v>
      </c>
      <c r="D198" s="85">
        <f>156-153+1</f>
        <v>4</v>
      </c>
    </row>
    <row r="199" ht="15.75" thickTop="1"/>
    <row r="200" spans="1:3" ht="15">
      <c r="A200" s="2"/>
      <c r="B200" s="18" t="s">
        <v>749</v>
      </c>
      <c r="C200" s="2"/>
    </row>
    <row r="201" spans="1:3" ht="15">
      <c r="A201" s="2">
        <f>+A198+1</f>
        <v>158</v>
      </c>
      <c r="B201" s="2" t="s">
        <v>222</v>
      </c>
      <c r="C201" s="2" t="s">
        <v>217</v>
      </c>
    </row>
    <row r="202" spans="1:4" ht="15">
      <c r="A202" s="2">
        <f aca="true" t="shared" si="10" ref="A202:A207">+A201+1</f>
        <v>159</v>
      </c>
      <c r="B202" s="23" t="s">
        <v>223</v>
      </c>
      <c r="C202" s="21" t="s">
        <v>729</v>
      </c>
      <c r="D202" s="85" t="s">
        <v>40</v>
      </c>
    </row>
    <row r="203" spans="1:3" ht="15">
      <c r="A203" s="2">
        <f t="shared" si="10"/>
        <v>160</v>
      </c>
      <c r="B203" s="42" t="s">
        <v>224</v>
      </c>
      <c r="C203" s="21" t="s">
        <v>729</v>
      </c>
    </row>
    <row r="204" spans="1:3" ht="15">
      <c r="A204" s="2">
        <f t="shared" si="10"/>
        <v>161</v>
      </c>
      <c r="B204" s="43" t="s">
        <v>225</v>
      </c>
      <c r="C204" s="14" t="s">
        <v>742</v>
      </c>
    </row>
    <row r="205" spans="1:3" ht="15">
      <c r="A205" s="2">
        <f t="shared" si="10"/>
        <v>162</v>
      </c>
      <c r="B205" s="23" t="s">
        <v>226</v>
      </c>
      <c r="C205" s="23" t="s">
        <v>74</v>
      </c>
    </row>
    <row r="206" spans="1:3" ht="15">
      <c r="A206" s="2">
        <f t="shared" si="10"/>
        <v>163</v>
      </c>
      <c r="B206" s="14" t="s">
        <v>357</v>
      </c>
      <c r="C206" s="23" t="s">
        <v>74</v>
      </c>
    </row>
    <row r="207" spans="1:4" ht="15.75" thickBot="1">
      <c r="A207" s="2">
        <f t="shared" si="10"/>
        <v>164</v>
      </c>
      <c r="B207" s="15" t="s">
        <v>260</v>
      </c>
      <c r="C207" s="15" t="s">
        <v>21</v>
      </c>
      <c r="D207" s="85">
        <f>163-157+1</f>
        <v>7</v>
      </c>
    </row>
    <row r="208" spans="2:4" ht="15.75" thickTop="1">
      <c r="B208" s="2"/>
      <c r="C208" s="103" t="s">
        <v>876</v>
      </c>
      <c r="D208" s="102">
        <f>SUM(D8:D207)</f>
        <v>164</v>
      </c>
    </row>
    <row r="209" spans="1:2" ht="15">
      <c r="A209" s="89" t="s">
        <v>40</v>
      </c>
      <c r="B209" s="90"/>
    </row>
    <row r="210" spans="1:2" ht="15">
      <c r="A210" s="91" t="s">
        <v>227</v>
      </c>
      <c r="B210" s="77"/>
    </row>
    <row r="211" ht="12" customHeight="1">
      <c r="A211" s="46"/>
    </row>
    <row r="212" spans="1:2" ht="15">
      <c r="A212" t="s">
        <v>40</v>
      </c>
      <c r="B212" s="9" t="s">
        <v>750</v>
      </c>
    </row>
    <row r="213" spans="1:3" ht="15">
      <c r="A213">
        <f>+A207+1</f>
        <v>165</v>
      </c>
      <c r="B213" s="22" t="s">
        <v>1028</v>
      </c>
      <c r="C213" s="22" t="s">
        <v>1029</v>
      </c>
    </row>
    <row r="214" spans="1:3" ht="15">
      <c r="A214">
        <f>+A213+1</f>
        <v>166</v>
      </c>
      <c r="B214" t="s">
        <v>801</v>
      </c>
      <c r="C214" s="22" t="s">
        <v>422</v>
      </c>
    </row>
    <row r="215" spans="1:3" ht="15">
      <c r="A215">
        <f>+A214+1</f>
        <v>167</v>
      </c>
      <c r="B215" s="42" t="s">
        <v>1052</v>
      </c>
      <c r="C215" s="23" t="s">
        <v>284</v>
      </c>
    </row>
    <row r="216" spans="1:3" ht="15">
      <c r="A216">
        <f>+A215+1</f>
        <v>168</v>
      </c>
      <c r="B216" t="s">
        <v>802</v>
      </c>
      <c r="C216" s="22" t="s">
        <v>369</v>
      </c>
    </row>
    <row r="217" spans="1:3" ht="15">
      <c r="A217">
        <f>+A216+1</f>
        <v>169</v>
      </c>
      <c r="B217" t="s">
        <v>281</v>
      </c>
      <c r="C217" s="22" t="s">
        <v>868</v>
      </c>
    </row>
    <row r="218" spans="1:4" ht="15.75" thickBot="1">
      <c r="A218">
        <f>+A217+1</f>
        <v>170</v>
      </c>
      <c r="B218" s="32" t="s">
        <v>803</v>
      </c>
      <c r="C218" s="80" t="s">
        <v>868</v>
      </c>
      <c r="D218" s="85">
        <v>6</v>
      </c>
    </row>
    <row r="219" spans="2:4" ht="15.75" thickTop="1">
      <c r="B219" s="14"/>
      <c r="C219" s="23"/>
      <c r="D219" s="99"/>
    </row>
    <row r="220" spans="1:4" s="31" customFormat="1" ht="15.75">
      <c r="A220" s="46"/>
      <c r="B220" s="81" t="s">
        <v>751</v>
      </c>
      <c r="C220"/>
      <c r="D220" s="85"/>
    </row>
    <row r="221" spans="1:3" ht="13.5" customHeight="1">
      <c r="A221">
        <f>+A218+1</f>
        <v>171</v>
      </c>
      <c r="B221" s="22" t="s">
        <v>373</v>
      </c>
      <c r="C221" s="22" t="s">
        <v>358</v>
      </c>
    </row>
    <row r="222" spans="1:3" ht="13.5" customHeight="1">
      <c r="A222">
        <f>+A221+1</f>
        <v>172</v>
      </c>
      <c r="B222" s="22" t="s">
        <v>375</v>
      </c>
      <c r="C222" s="22" t="s">
        <v>147</v>
      </c>
    </row>
    <row r="223" spans="1:3" ht="13.5" customHeight="1">
      <c r="A223">
        <f>+A222+1</f>
        <v>173</v>
      </c>
      <c r="B223" s="22" t="s">
        <v>371</v>
      </c>
      <c r="C223" s="22" t="s">
        <v>376</v>
      </c>
    </row>
    <row r="224" spans="1:3" ht="13.5" customHeight="1">
      <c r="A224">
        <f>+A223+1</f>
        <v>174</v>
      </c>
      <c r="B224" s="22" t="s">
        <v>372</v>
      </c>
      <c r="C224" s="22" t="s">
        <v>376</v>
      </c>
    </row>
    <row r="225" spans="1:4" ht="13.5" customHeight="1" thickBot="1">
      <c r="A225">
        <f>+A224+1</f>
        <v>175</v>
      </c>
      <c r="B225" s="80" t="s">
        <v>374</v>
      </c>
      <c r="C225" s="80" t="s">
        <v>369</v>
      </c>
      <c r="D225" s="85">
        <v>5</v>
      </c>
    </row>
    <row r="226" spans="2:3" ht="13.5" customHeight="1" thickTop="1">
      <c r="B226" s="43"/>
      <c r="C226" s="43"/>
    </row>
    <row r="227" spans="2:4" ht="13.5" customHeight="1">
      <c r="B227" s="81" t="s">
        <v>806</v>
      </c>
      <c r="D227" s="99"/>
    </row>
    <row r="228" spans="1:4" ht="13.5" customHeight="1" thickBot="1">
      <c r="A228">
        <f>+A225+1</f>
        <v>176</v>
      </c>
      <c r="B228" s="32" t="s">
        <v>807</v>
      </c>
      <c r="C228" s="80" t="s">
        <v>369</v>
      </c>
      <c r="D228" s="99">
        <v>1</v>
      </c>
    </row>
    <row r="229" spans="2:3" ht="13.5" customHeight="1" thickTop="1">
      <c r="B229" s="43"/>
      <c r="C229" s="43"/>
    </row>
    <row r="230" spans="1:2" ht="15.75">
      <c r="A230" s="42"/>
      <c r="B230" s="81" t="s">
        <v>752</v>
      </c>
    </row>
    <row r="231" spans="1:3" ht="13.5" customHeight="1">
      <c r="A231">
        <f>+A228+1</f>
        <v>177</v>
      </c>
      <c r="B231" s="22" t="s">
        <v>378</v>
      </c>
      <c r="C231" s="22" t="s">
        <v>309</v>
      </c>
    </row>
    <row r="232" spans="1:3" ht="13.5" customHeight="1">
      <c r="A232">
        <f>+A231+1</f>
        <v>178</v>
      </c>
      <c r="B232" s="22" t="s">
        <v>380</v>
      </c>
      <c r="C232" s="22" t="s">
        <v>309</v>
      </c>
    </row>
    <row r="233" spans="1:3" ht="13.5" customHeight="1">
      <c r="A233">
        <f aca="true" t="shared" si="11" ref="A233:A264">+A232+1</f>
        <v>179</v>
      </c>
      <c r="B233" s="22" t="s">
        <v>381</v>
      </c>
      <c r="C233" s="22" t="s">
        <v>309</v>
      </c>
    </row>
    <row r="234" spans="1:3" ht="13.5" customHeight="1">
      <c r="A234">
        <f t="shared" si="11"/>
        <v>180</v>
      </c>
      <c r="B234" s="22" t="s">
        <v>383</v>
      </c>
      <c r="C234" s="22" t="s">
        <v>309</v>
      </c>
    </row>
    <row r="235" spans="1:3" ht="13.5" customHeight="1">
      <c r="A235">
        <f t="shared" si="11"/>
        <v>181</v>
      </c>
      <c r="B235" s="43" t="s">
        <v>384</v>
      </c>
      <c r="C235" s="43" t="s">
        <v>309</v>
      </c>
    </row>
    <row r="236" spans="1:3" ht="13.5" customHeight="1">
      <c r="A236">
        <f t="shared" si="11"/>
        <v>182</v>
      </c>
      <c r="B236" t="s">
        <v>808</v>
      </c>
      <c r="C236" s="43" t="s">
        <v>309</v>
      </c>
    </row>
    <row r="237" spans="1:3" ht="13.5" customHeight="1">
      <c r="A237">
        <f t="shared" si="11"/>
        <v>183</v>
      </c>
      <c r="B237" s="22" t="s">
        <v>382</v>
      </c>
      <c r="C237" s="22" t="s">
        <v>309</v>
      </c>
    </row>
    <row r="238" spans="1:3" ht="13.5" customHeight="1">
      <c r="A238">
        <f t="shared" si="11"/>
        <v>184</v>
      </c>
      <c r="B238" s="22" t="s">
        <v>379</v>
      </c>
      <c r="C238" s="22" t="s">
        <v>309</v>
      </c>
    </row>
    <row r="239" spans="1:3" ht="13.5" customHeight="1">
      <c r="A239">
        <f t="shared" si="11"/>
        <v>185</v>
      </c>
      <c r="B239" s="22" t="s">
        <v>1034</v>
      </c>
      <c r="C239" s="22" t="s">
        <v>309</v>
      </c>
    </row>
    <row r="240" spans="1:3" ht="13.5" customHeight="1">
      <c r="A240">
        <f t="shared" si="11"/>
        <v>186</v>
      </c>
      <c r="B240" t="s">
        <v>1064</v>
      </c>
      <c r="C240" s="94" t="s">
        <v>828</v>
      </c>
    </row>
    <row r="241" spans="1:3" ht="13.5" customHeight="1">
      <c r="A241">
        <f t="shared" si="11"/>
        <v>187</v>
      </c>
      <c r="B241" t="s">
        <v>1065</v>
      </c>
      <c r="C241" s="94" t="s">
        <v>828</v>
      </c>
    </row>
    <row r="242" spans="1:4" ht="13.5" customHeight="1">
      <c r="A242">
        <f t="shared" si="11"/>
        <v>188</v>
      </c>
      <c r="B242" t="s">
        <v>809</v>
      </c>
      <c r="C242" s="94" t="s">
        <v>828</v>
      </c>
      <c r="D242" s="17"/>
    </row>
    <row r="243" spans="1:4" ht="13.5" customHeight="1">
      <c r="A243">
        <f t="shared" si="11"/>
        <v>189</v>
      </c>
      <c r="B243" t="s">
        <v>810</v>
      </c>
      <c r="C243" s="94" t="s">
        <v>828</v>
      </c>
      <c r="D243" s="17"/>
    </row>
    <row r="244" spans="1:4" ht="13.5" customHeight="1">
      <c r="A244">
        <f t="shared" si="11"/>
        <v>190</v>
      </c>
      <c r="B244" t="s">
        <v>811</v>
      </c>
      <c r="C244" s="94" t="s">
        <v>828</v>
      </c>
      <c r="D244" s="17"/>
    </row>
    <row r="245" spans="1:4" ht="13.5" customHeight="1">
      <c r="A245">
        <f t="shared" si="11"/>
        <v>191</v>
      </c>
      <c r="B245" t="s">
        <v>812</v>
      </c>
      <c r="C245" s="94" t="s">
        <v>828</v>
      </c>
      <c r="D245" s="17"/>
    </row>
    <row r="246" spans="1:4" ht="13.5" customHeight="1">
      <c r="A246">
        <f t="shared" si="11"/>
        <v>192</v>
      </c>
      <c r="B246" t="s">
        <v>813</v>
      </c>
      <c r="C246" s="94" t="s">
        <v>828</v>
      </c>
      <c r="D246" s="17"/>
    </row>
    <row r="247" spans="1:4" ht="13.5" customHeight="1">
      <c r="A247">
        <f t="shared" si="11"/>
        <v>193</v>
      </c>
      <c r="B247" t="s">
        <v>814</v>
      </c>
      <c r="C247" s="94" t="s">
        <v>828</v>
      </c>
      <c r="D247" s="17"/>
    </row>
    <row r="248" spans="1:4" ht="13.5" customHeight="1">
      <c r="A248">
        <f t="shared" si="11"/>
        <v>194</v>
      </c>
      <c r="B248" t="s">
        <v>815</v>
      </c>
      <c r="C248" s="94" t="s">
        <v>828</v>
      </c>
      <c r="D248" s="17"/>
    </row>
    <row r="249" spans="1:4" ht="13.5" customHeight="1">
      <c r="A249">
        <f t="shared" si="11"/>
        <v>195</v>
      </c>
      <c r="B249" t="s">
        <v>816</v>
      </c>
      <c r="C249" s="94" t="s">
        <v>828</v>
      </c>
      <c r="D249" s="17"/>
    </row>
    <row r="250" spans="1:4" ht="13.5" customHeight="1">
      <c r="A250">
        <f t="shared" si="11"/>
        <v>196</v>
      </c>
      <c r="B250" t="s">
        <v>817</v>
      </c>
      <c r="C250" s="94" t="s">
        <v>828</v>
      </c>
      <c r="D250" s="17"/>
    </row>
    <row r="251" spans="1:4" ht="13.5" customHeight="1">
      <c r="A251">
        <f t="shared" si="11"/>
        <v>197</v>
      </c>
      <c r="B251" t="s">
        <v>818</v>
      </c>
      <c r="C251" s="94" t="s">
        <v>828</v>
      </c>
      <c r="D251" s="17"/>
    </row>
    <row r="252" spans="1:4" ht="13.5" customHeight="1">
      <c r="A252">
        <f t="shared" si="11"/>
        <v>198</v>
      </c>
      <c r="B252" t="s">
        <v>819</v>
      </c>
      <c r="C252" s="94" t="s">
        <v>828</v>
      </c>
      <c r="D252" s="17"/>
    </row>
    <row r="253" spans="1:4" ht="13.5" customHeight="1">
      <c r="A253">
        <f t="shared" si="11"/>
        <v>199</v>
      </c>
      <c r="B253" t="s">
        <v>820</v>
      </c>
      <c r="C253" s="94" t="s">
        <v>828</v>
      </c>
      <c r="D253" s="17"/>
    </row>
    <row r="254" spans="1:4" ht="13.5" customHeight="1">
      <c r="A254">
        <f t="shared" si="11"/>
        <v>200</v>
      </c>
      <c r="B254" t="s">
        <v>821</v>
      </c>
      <c r="C254" s="94" t="s">
        <v>828</v>
      </c>
      <c r="D254" s="17"/>
    </row>
    <row r="255" spans="1:4" ht="13.5" customHeight="1">
      <c r="A255">
        <f t="shared" si="11"/>
        <v>201</v>
      </c>
      <c r="B255" t="s">
        <v>822</v>
      </c>
      <c r="C255" s="94" t="s">
        <v>828</v>
      </c>
      <c r="D255" s="17"/>
    </row>
    <row r="256" spans="1:4" ht="13.5" customHeight="1">
      <c r="A256">
        <f t="shared" si="11"/>
        <v>202</v>
      </c>
      <c r="B256" t="s">
        <v>823</v>
      </c>
      <c r="C256" s="94" t="s">
        <v>828</v>
      </c>
      <c r="D256"/>
    </row>
    <row r="257" spans="1:4" ht="13.5" customHeight="1">
      <c r="A257">
        <f t="shared" si="11"/>
        <v>203</v>
      </c>
      <c r="B257" t="s">
        <v>824</v>
      </c>
      <c r="C257" s="94" t="s">
        <v>828</v>
      </c>
      <c r="D257" s="17"/>
    </row>
    <row r="258" spans="1:4" ht="13.5" customHeight="1">
      <c r="A258">
        <f t="shared" si="11"/>
        <v>204</v>
      </c>
      <c r="B258" t="s">
        <v>825</v>
      </c>
      <c r="C258" s="94" t="s">
        <v>828</v>
      </c>
      <c r="D258" s="17"/>
    </row>
    <row r="259" spans="1:4" ht="13.5" customHeight="1">
      <c r="A259">
        <f t="shared" si="11"/>
        <v>205</v>
      </c>
      <c r="B259" t="s">
        <v>826</v>
      </c>
      <c r="C259" s="94" t="s">
        <v>828</v>
      </c>
      <c r="D259" s="17"/>
    </row>
    <row r="260" spans="1:4" ht="13.5" customHeight="1">
      <c r="A260">
        <f t="shared" si="11"/>
        <v>206</v>
      </c>
      <c r="B260" s="23" t="s">
        <v>827</v>
      </c>
      <c r="C260" s="94" t="s">
        <v>828</v>
      </c>
      <c r="D260" s="17"/>
    </row>
    <row r="261" spans="1:4" ht="13.5" customHeight="1">
      <c r="A261">
        <f t="shared" si="11"/>
        <v>207</v>
      </c>
      <c r="B261" s="23" t="s">
        <v>1026</v>
      </c>
      <c r="C261" s="94" t="s">
        <v>828</v>
      </c>
      <c r="D261" s="17"/>
    </row>
    <row r="262" spans="1:4" ht="13.5" customHeight="1">
      <c r="A262">
        <f t="shared" si="11"/>
        <v>208</v>
      </c>
      <c r="B262" s="111" t="s">
        <v>1032</v>
      </c>
      <c r="C262" s="94" t="s">
        <v>828</v>
      </c>
      <c r="D262" s="17"/>
    </row>
    <row r="263" spans="1:4" ht="13.5" customHeight="1">
      <c r="A263">
        <f t="shared" si="11"/>
        <v>209</v>
      </c>
      <c r="B263" s="43" t="s">
        <v>1022</v>
      </c>
      <c r="C263" s="94" t="s">
        <v>828</v>
      </c>
      <c r="D263" s="17"/>
    </row>
    <row r="264" spans="1:4" ht="13.5" customHeight="1" thickBot="1">
      <c r="A264">
        <f t="shared" si="11"/>
        <v>210</v>
      </c>
      <c r="B264" s="80" t="s">
        <v>1033</v>
      </c>
      <c r="C264" s="95" t="s">
        <v>828</v>
      </c>
      <c r="D264" s="17">
        <v>34</v>
      </c>
    </row>
    <row r="265" spans="1:4" ht="13.5" customHeight="1" thickTop="1">
      <c r="A265" s="22"/>
      <c r="D265" s="17"/>
    </row>
    <row r="266" spans="1:2" ht="13.5" customHeight="1">
      <c r="A266" s="42"/>
      <c r="B266" s="81" t="s">
        <v>753</v>
      </c>
    </row>
    <row r="267" spans="1:3" ht="13.5" customHeight="1">
      <c r="A267" s="42">
        <f>+A264+1</f>
        <v>211</v>
      </c>
      <c r="B267" s="43" t="s">
        <v>306</v>
      </c>
      <c r="C267" s="94" t="s">
        <v>30</v>
      </c>
    </row>
    <row r="268" spans="1:3" ht="13.5" customHeight="1">
      <c r="A268" s="42">
        <f>+A267+1</f>
        <v>212</v>
      </c>
      <c r="B268" t="s">
        <v>831</v>
      </c>
      <c r="C268" s="22" t="s">
        <v>369</v>
      </c>
    </row>
    <row r="269" spans="1:3" ht="13.5" customHeight="1">
      <c r="A269" s="42">
        <f>+A268+1</f>
        <v>213</v>
      </c>
      <c r="B269" s="23" t="s">
        <v>832</v>
      </c>
      <c r="C269" s="22" t="s">
        <v>369</v>
      </c>
    </row>
    <row r="270" spans="1:4" ht="13.5" customHeight="1" thickBot="1">
      <c r="A270" s="42">
        <f>+A269+1</f>
        <v>214</v>
      </c>
      <c r="B270" s="32" t="s">
        <v>833</v>
      </c>
      <c r="C270" s="80" t="s">
        <v>369</v>
      </c>
      <c r="D270" s="85">
        <v>4</v>
      </c>
    </row>
    <row r="271" spans="1:4" ht="13.5" customHeight="1" thickTop="1">
      <c r="A271" t="s">
        <v>40</v>
      </c>
      <c r="D271" s="85" t="s">
        <v>40</v>
      </c>
    </row>
    <row r="272" spans="1:2" ht="13.5" customHeight="1">
      <c r="A272" s="42"/>
      <c r="B272" s="81" t="s">
        <v>754</v>
      </c>
    </row>
    <row r="273" spans="1:3" ht="13.5" customHeight="1">
      <c r="A273" s="42">
        <f>+A270+1</f>
        <v>215</v>
      </c>
      <c r="B273" s="22" t="s">
        <v>395</v>
      </c>
      <c r="C273" s="82" t="s">
        <v>350</v>
      </c>
    </row>
    <row r="274" spans="1:3" ht="13.5" customHeight="1">
      <c r="A274" s="42">
        <f>+A273+1</f>
        <v>216</v>
      </c>
      <c r="B274" s="22" t="s">
        <v>1027</v>
      </c>
      <c r="C274" s="82" t="s">
        <v>421</v>
      </c>
    </row>
    <row r="275" spans="1:3" ht="13.5" customHeight="1">
      <c r="A275" s="42">
        <f>+A274+1</f>
        <v>217</v>
      </c>
      <c r="B275" s="22" t="s">
        <v>829</v>
      </c>
      <c r="C275" s="82" t="s">
        <v>400</v>
      </c>
    </row>
    <row r="276" spans="1:3" ht="13.5" customHeight="1">
      <c r="A276" s="42">
        <f>+A275+1</f>
        <v>218</v>
      </c>
      <c r="B276" s="22" t="s">
        <v>386</v>
      </c>
      <c r="C276" s="82" t="s">
        <v>400</v>
      </c>
    </row>
    <row r="277" spans="1:3" ht="13.5" customHeight="1">
      <c r="A277" s="42">
        <f>+A276+1</f>
        <v>219</v>
      </c>
      <c r="B277" t="s">
        <v>1066</v>
      </c>
      <c r="C277" s="82" t="s">
        <v>400</v>
      </c>
    </row>
    <row r="278" spans="1:3" ht="13.5" customHeight="1">
      <c r="A278" s="42">
        <f>+A277+1</f>
        <v>220</v>
      </c>
      <c r="B278" s="22" t="s">
        <v>387</v>
      </c>
      <c r="C278" s="82" t="s">
        <v>400</v>
      </c>
    </row>
    <row r="279" spans="1:3" ht="13.5" customHeight="1">
      <c r="A279">
        <f aca="true" t="shared" si="12" ref="A279:A289">+A278+1</f>
        <v>221</v>
      </c>
      <c r="B279" s="22" t="s">
        <v>388</v>
      </c>
      <c r="C279" s="82" t="s">
        <v>400</v>
      </c>
    </row>
    <row r="280" spans="1:3" ht="13.5" customHeight="1">
      <c r="A280">
        <f t="shared" si="12"/>
        <v>222</v>
      </c>
      <c r="B280" s="22" t="s">
        <v>389</v>
      </c>
      <c r="C280" s="82" t="s">
        <v>400</v>
      </c>
    </row>
    <row r="281" spans="1:3" ht="15">
      <c r="A281">
        <f t="shared" si="12"/>
        <v>223</v>
      </c>
      <c r="B281" s="22" t="s">
        <v>390</v>
      </c>
      <c r="C281" s="82" t="s">
        <v>400</v>
      </c>
    </row>
    <row r="282" spans="1:3" ht="15">
      <c r="A282">
        <f t="shared" si="12"/>
        <v>224</v>
      </c>
      <c r="B282" s="22" t="s">
        <v>391</v>
      </c>
      <c r="C282" s="82" t="s">
        <v>400</v>
      </c>
    </row>
    <row r="283" spans="1:3" ht="15">
      <c r="A283">
        <f t="shared" si="12"/>
        <v>225</v>
      </c>
      <c r="B283" s="22" t="s">
        <v>392</v>
      </c>
      <c r="C283" s="82" t="s">
        <v>400</v>
      </c>
    </row>
    <row r="284" spans="1:3" ht="15">
      <c r="A284">
        <f t="shared" si="12"/>
        <v>226</v>
      </c>
      <c r="B284" s="22" t="s">
        <v>393</v>
      </c>
      <c r="C284" s="82" t="s">
        <v>400</v>
      </c>
    </row>
    <row r="285" spans="1:3" ht="15">
      <c r="A285">
        <f t="shared" si="12"/>
        <v>227</v>
      </c>
      <c r="B285" s="22" t="s">
        <v>394</v>
      </c>
      <c r="C285" s="82" t="s">
        <v>400</v>
      </c>
    </row>
    <row r="286" spans="1:3" ht="15">
      <c r="A286">
        <f t="shared" si="12"/>
        <v>228</v>
      </c>
      <c r="B286" s="22" t="s">
        <v>396</v>
      </c>
      <c r="C286" s="82" t="s">
        <v>400</v>
      </c>
    </row>
    <row r="287" spans="1:3" ht="15">
      <c r="A287">
        <f t="shared" si="12"/>
        <v>229</v>
      </c>
      <c r="B287" s="22" t="s">
        <v>397</v>
      </c>
      <c r="C287" s="82" t="s">
        <v>400</v>
      </c>
    </row>
    <row r="288" spans="1:3" ht="15">
      <c r="A288">
        <f t="shared" si="12"/>
        <v>230</v>
      </c>
      <c r="B288" s="22" t="s">
        <v>398</v>
      </c>
      <c r="C288" s="82" t="s">
        <v>400</v>
      </c>
    </row>
    <row r="289" spans="1:3" ht="15">
      <c r="A289">
        <f t="shared" si="12"/>
        <v>231</v>
      </c>
      <c r="B289" s="43" t="s">
        <v>399</v>
      </c>
      <c r="C289" s="96" t="s">
        <v>400</v>
      </c>
    </row>
    <row r="290" spans="1:4" ht="15.75" thickBot="1">
      <c r="A290">
        <f>+A289+1</f>
        <v>232</v>
      </c>
      <c r="B290" s="32" t="s">
        <v>834</v>
      </c>
      <c r="C290" s="83" t="s">
        <v>400</v>
      </c>
      <c r="D290" s="85">
        <v>18</v>
      </c>
    </row>
    <row r="291" spans="2:3" ht="15.75" thickTop="1">
      <c r="B291" s="23"/>
      <c r="C291" s="96"/>
    </row>
    <row r="292" spans="2:3" ht="15">
      <c r="B292" s="114" t="s">
        <v>1055</v>
      </c>
      <c r="C292" s="96"/>
    </row>
    <row r="293" spans="1:4" ht="15.75" thickBot="1">
      <c r="A293">
        <f>+A290+1</f>
        <v>233</v>
      </c>
      <c r="B293" s="115" t="s">
        <v>1056</v>
      </c>
      <c r="C293" s="83" t="s">
        <v>1057</v>
      </c>
      <c r="D293" s="85">
        <v>1</v>
      </c>
    </row>
    <row r="294" spans="2:3" ht="15.75" thickTop="1">
      <c r="B294" s="23"/>
      <c r="C294" s="23"/>
    </row>
    <row r="295" ht="15.75">
      <c r="B295" s="81" t="s">
        <v>830</v>
      </c>
    </row>
    <row r="296" spans="1:3" ht="15">
      <c r="A296">
        <f>+A293+1</f>
        <v>234</v>
      </c>
      <c r="B296" s="22" t="s">
        <v>401</v>
      </c>
      <c r="C296" s="82" t="s">
        <v>755</v>
      </c>
    </row>
    <row r="297" spans="1:3" s="85" customFormat="1" ht="15">
      <c r="A297">
        <f>+A296+1</f>
        <v>235</v>
      </c>
      <c r="B297" s="22" t="s">
        <v>405</v>
      </c>
      <c r="C297" s="82" t="s">
        <v>421</v>
      </c>
    </row>
    <row r="298" spans="1:3" s="85" customFormat="1" ht="15">
      <c r="A298">
        <f aca="true" t="shared" si="13" ref="A298:A322">+A297+1</f>
        <v>236</v>
      </c>
      <c r="B298" s="22" t="s">
        <v>413</v>
      </c>
      <c r="C298" s="82" t="s">
        <v>421</v>
      </c>
    </row>
    <row r="299" spans="1:3" s="85" customFormat="1" ht="15">
      <c r="A299">
        <f t="shared" si="13"/>
        <v>237</v>
      </c>
      <c r="B299" s="22" t="s">
        <v>402</v>
      </c>
      <c r="C299" s="82" t="s">
        <v>422</v>
      </c>
    </row>
    <row r="300" spans="1:3" s="85" customFormat="1" ht="15">
      <c r="A300">
        <f t="shared" si="13"/>
        <v>238</v>
      </c>
      <c r="B300" s="22" t="s">
        <v>403</v>
      </c>
      <c r="C300" s="82" t="s">
        <v>422</v>
      </c>
    </row>
    <row r="301" spans="1:3" s="85" customFormat="1" ht="15">
      <c r="A301">
        <f t="shared" si="13"/>
        <v>239</v>
      </c>
      <c r="B301" s="22" t="s">
        <v>404</v>
      </c>
      <c r="C301" s="82" t="s">
        <v>422</v>
      </c>
    </row>
    <row r="302" spans="1:3" s="85" customFormat="1" ht="15">
      <c r="A302">
        <f t="shared" si="13"/>
        <v>240</v>
      </c>
      <c r="B302" s="22" t="s">
        <v>409</v>
      </c>
      <c r="C302" s="82" t="s">
        <v>422</v>
      </c>
    </row>
    <row r="303" spans="1:3" s="85" customFormat="1" ht="15">
      <c r="A303">
        <f t="shared" si="13"/>
        <v>241</v>
      </c>
      <c r="B303" s="22" t="s">
        <v>406</v>
      </c>
      <c r="C303" s="82" t="s">
        <v>422</v>
      </c>
    </row>
    <row r="304" spans="1:3" s="85" customFormat="1" ht="15">
      <c r="A304">
        <f t="shared" si="13"/>
        <v>242</v>
      </c>
      <c r="B304" s="22" t="s">
        <v>407</v>
      </c>
      <c r="C304" s="82" t="s">
        <v>422</v>
      </c>
    </row>
    <row r="305" spans="1:3" s="85" customFormat="1" ht="15">
      <c r="A305">
        <f t="shared" si="13"/>
        <v>243</v>
      </c>
      <c r="B305" s="22" t="s">
        <v>408</v>
      </c>
      <c r="C305" s="82" t="s">
        <v>422</v>
      </c>
    </row>
    <row r="306" spans="1:3" s="85" customFormat="1" ht="15">
      <c r="A306">
        <f t="shared" si="13"/>
        <v>244</v>
      </c>
      <c r="B306" s="22" t="s">
        <v>410</v>
      </c>
      <c r="C306" s="82" t="s">
        <v>422</v>
      </c>
    </row>
    <row r="307" spans="1:3" s="85" customFormat="1" ht="15">
      <c r="A307" t="s">
        <v>40</v>
      </c>
      <c r="B307" s="117" t="s">
        <v>411</v>
      </c>
      <c r="C307" s="118" t="s">
        <v>1068</v>
      </c>
    </row>
    <row r="308" spans="1:3" s="85" customFormat="1" ht="15">
      <c r="A308">
        <f>+A306+1</f>
        <v>245</v>
      </c>
      <c r="B308" s="22" t="s">
        <v>412</v>
      </c>
      <c r="C308" s="82" t="s">
        <v>422</v>
      </c>
    </row>
    <row r="309" spans="1:3" s="85" customFormat="1" ht="15">
      <c r="A309">
        <f t="shared" si="13"/>
        <v>246</v>
      </c>
      <c r="B309" s="22" t="s">
        <v>414</v>
      </c>
      <c r="C309" s="82" t="s">
        <v>422</v>
      </c>
    </row>
    <row r="310" spans="1:3" s="85" customFormat="1" ht="15">
      <c r="A310">
        <f t="shared" si="13"/>
        <v>247</v>
      </c>
      <c r="B310" s="22" t="s">
        <v>415</v>
      </c>
      <c r="C310" s="82" t="s">
        <v>422</v>
      </c>
    </row>
    <row r="311" spans="1:3" s="85" customFormat="1" ht="15">
      <c r="A311">
        <f t="shared" si="13"/>
        <v>248</v>
      </c>
      <c r="B311" s="22" t="s">
        <v>416</v>
      </c>
      <c r="C311" s="82" t="s">
        <v>422</v>
      </c>
    </row>
    <row r="312" spans="1:3" s="85" customFormat="1" ht="15">
      <c r="A312">
        <f t="shared" si="13"/>
        <v>249</v>
      </c>
      <c r="B312" s="22" t="s">
        <v>417</v>
      </c>
      <c r="C312" s="82" t="s">
        <v>422</v>
      </c>
    </row>
    <row r="313" spans="1:3" ht="15">
      <c r="A313">
        <f t="shared" si="13"/>
        <v>250</v>
      </c>
      <c r="B313" s="22" t="s">
        <v>418</v>
      </c>
      <c r="C313" s="82" t="s">
        <v>422</v>
      </c>
    </row>
    <row r="314" spans="1:3" ht="15">
      <c r="A314">
        <f t="shared" si="13"/>
        <v>251</v>
      </c>
      <c r="B314" s="43" t="s">
        <v>419</v>
      </c>
      <c r="C314" s="96" t="s">
        <v>422</v>
      </c>
    </row>
    <row r="315" spans="1:3" ht="15">
      <c r="A315">
        <f t="shared" si="13"/>
        <v>252</v>
      </c>
      <c r="B315" s="23" t="s">
        <v>842</v>
      </c>
      <c r="C315" s="96" t="s">
        <v>422</v>
      </c>
    </row>
    <row r="316" spans="1:3" ht="15">
      <c r="A316">
        <f t="shared" si="13"/>
        <v>253</v>
      </c>
      <c r="B316" t="s">
        <v>835</v>
      </c>
      <c r="C316" s="82" t="s">
        <v>89</v>
      </c>
    </row>
    <row r="317" spans="1:3" ht="15">
      <c r="A317">
        <f t="shared" si="13"/>
        <v>254</v>
      </c>
      <c r="B317" t="s">
        <v>836</v>
      </c>
      <c r="C317" s="82" t="s">
        <v>89</v>
      </c>
    </row>
    <row r="318" spans="1:3" ht="15">
      <c r="A318">
        <f t="shared" si="13"/>
        <v>255</v>
      </c>
      <c r="B318" t="s">
        <v>837</v>
      </c>
      <c r="C318" s="82" t="s">
        <v>89</v>
      </c>
    </row>
    <row r="319" spans="1:3" ht="15">
      <c r="A319">
        <f t="shared" si="13"/>
        <v>256</v>
      </c>
      <c r="B319" t="s">
        <v>838</v>
      </c>
      <c r="C319" s="82" t="s">
        <v>89</v>
      </c>
    </row>
    <row r="320" spans="1:3" ht="15">
      <c r="A320">
        <f t="shared" si="13"/>
        <v>257</v>
      </c>
      <c r="B320" t="s">
        <v>839</v>
      </c>
      <c r="C320" s="82" t="s">
        <v>89</v>
      </c>
    </row>
    <row r="321" spans="1:3" ht="15">
      <c r="A321">
        <f t="shared" si="13"/>
        <v>258</v>
      </c>
      <c r="B321" t="s">
        <v>840</v>
      </c>
      <c r="C321" s="82" t="s">
        <v>89</v>
      </c>
    </row>
    <row r="322" spans="1:4" ht="15.75" thickBot="1">
      <c r="A322">
        <f t="shared" si="13"/>
        <v>259</v>
      </c>
      <c r="B322" s="32" t="s">
        <v>841</v>
      </c>
      <c r="C322" s="83" t="s">
        <v>89</v>
      </c>
      <c r="D322" s="85">
        <v>26</v>
      </c>
    </row>
    <row r="323" spans="1:6" s="85" customFormat="1" ht="15.75" thickTop="1">
      <c r="A323"/>
      <c r="B323"/>
      <c r="C323"/>
      <c r="E323"/>
      <c r="F323"/>
    </row>
    <row r="324" spans="1:6" s="85" customFormat="1" ht="15">
      <c r="A324"/>
      <c r="B324" s="9" t="s">
        <v>857</v>
      </c>
      <c r="C324"/>
      <c r="E324"/>
      <c r="F324"/>
    </row>
    <row r="325" spans="1:6" s="85" customFormat="1" ht="15">
      <c r="A325">
        <f>+A322+1</f>
        <v>260</v>
      </c>
      <c r="B325" s="22" t="s">
        <v>244</v>
      </c>
      <c r="C325" s="23" t="s">
        <v>74</v>
      </c>
      <c r="E325"/>
      <c r="F325"/>
    </row>
    <row r="326" spans="1:6" s="85" customFormat="1" ht="15">
      <c r="A326">
        <f>+A325+1</f>
        <v>261</v>
      </c>
      <c r="B326" s="22" t="s">
        <v>427</v>
      </c>
      <c r="C326" s="82" t="s">
        <v>421</v>
      </c>
      <c r="E326"/>
      <c r="F326"/>
    </row>
    <row r="327" spans="1:6" s="85" customFormat="1" ht="15">
      <c r="A327">
        <f aca="true" t="shared" si="14" ref="A327:A350">+A326+1</f>
        <v>262</v>
      </c>
      <c r="B327" s="22" t="s">
        <v>423</v>
      </c>
      <c r="C327" s="82" t="s">
        <v>422</v>
      </c>
      <c r="E327"/>
      <c r="F327"/>
    </row>
    <row r="328" spans="1:6" s="85" customFormat="1" ht="15">
      <c r="A328">
        <f t="shared" si="14"/>
        <v>263</v>
      </c>
      <c r="B328" s="22" t="s">
        <v>424</v>
      </c>
      <c r="C328" s="82" t="s">
        <v>422</v>
      </c>
      <c r="E328"/>
      <c r="F328"/>
    </row>
    <row r="329" spans="1:6" s="85" customFormat="1" ht="15">
      <c r="A329">
        <f t="shared" si="14"/>
        <v>264</v>
      </c>
      <c r="B329" s="22" t="s">
        <v>425</v>
      </c>
      <c r="C329" s="82" t="s">
        <v>422</v>
      </c>
      <c r="E329"/>
      <c r="F329"/>
    </row>
    <row r="330" spans="1:6" s="85" customFormat="1" ht="15">
      <c r="A330">
        <f t="shared" si="14"/>
        <v>265</v>
      </c>
      <c r="B330" s="22" t="s">
        <v>426</v>
      </c>
      <c r="C330" s="82" t="s">
        <v>422</v>
      </c>
      <c r="E330"/>
      <c r="F330"/>
    </row>
    <row r="331" spans="1:6" s="85" customFormat="1" ht="15">
      <c r="A331">
        <f t="shared" si="14"/>
        <v>266</v>
      </c>
      <c r="B331" s="22" t="s">
        <v>428</v>
      </c>
      <c r="C331" s="82" t="s">
        <v>422</v>
      </c>
      <c r="E331"/>
      <c r="F331"/>
    </row>
    <row r="332" spans="1:6" s="85" customFormat="1" ht="15">
      <c r="A332">
        <f t="shared" si="14"/>
        <v>267</v>
      </c>
      <c r="B332" s="22" t="s">
        <v>429</v>
      </c>
      <c r="C332" s="82" t="s">
        <v>422</v>
      </c>
      <c r="E332"/>
      <c r="F332"/>
    </row>
    <row r="333" spans="1:6" s="85" customFormat="1" ht="15">
      <c r="A333">
        <f t="shared" si="14"/>
        <v>268</v>
      </c>
      <c r="B333" s="22" t="s">
        <v>430</v>
      </c>
      <c r="C333" s="82" t="s">
        <v>422</v>
      </c>
      <c r="E333"/>
      <c r="F333"/>
    </row>
    <row r="334" spans="1:6" s="85" customFormat="1" ht="15">
      <c r="A334">
        <f t="shared" si="14"/>
        <v>269</v>
      </c>
      <c r="B334" s="22" t="s">
        <v>431</v>
      </c>
      <c r="C334" s="82" t="s">
        <v>422</v>
      </c>
      <c r="E334"/>
      <c r="F334"/>
    </row>
    <row r="335" spans="1:6" s="85" customFormat="1" ht="15">
      <c r="A335">
        <f t="shared" si="14"/>
        <v>270</v>
      </c>
      <c r="B335" t="s">
        <v>843</v>
      </c>
      <c r="C335" s="82" t="s">
        <v>422</v>
      </c>
      <c r="E335"/>
      <c r="F335"/>
    </row>
    <row r="336" spans="1:6" s="85" customFormat="1" ht="15">
      <c r="A336">
        <f t="shared" si="14"/>
        <v>271</v>
      </c>
      <c r="B336" t="s">
        <v>844</v>
      </c>
      <c r="C336" s="82" t="s">
        <v>422</v>
      </c>
      <c r="E336"/>
      <c r="F336"/>
    </row>
    <row r="337" spans="1:6" s="85" customFormat="1" ht="15">
      <c r="A337">
        <f t="shared" si="14"/>
        <v>272</v>
      </c>
      <c r="B337" t="s">
        <v>845</v>
      </c>
      <c r="C337" s="82" t="s">
        <v>422</v>
      </c>
      <c r="E337"/>
      <c r="F337"/>
    </row>
    <row r="338" spans="1:6" s="85" customFormat="1" ht="15">
      <c r="A338">
        <f t="shared" si="14"/>
        <v>273</v>
      </c>
      <c r="B338" s="23" t="s">
        <v>846</v>
      </c>
      <c r="C338" s="96" t="s">
        <v>422</v>
      </c>
      <c r="E338"/>
      <c r="F338"/>
    </row>
    <row r="339" spans="1:6" s="85" customFormat="1" ht="15">
      <c r="A339">
        <f t="shared" si="14"/>
        <v>274</v>
      </c>
      <c r="B339" s="22" t="s">
        <v>872</v>
      </c>
      <c r="C339" s="82" t="s">
        <v>871</v>
      </c>
      <c r="E339"/>
      <c r="F339"/>
    </row>
    <row r="340" spans="1:6" s="85" customFormat="1" ht="15">
      <c r="A340">
        <f t="shared" si="14"/>
        <v>275</v>
      </c>
      <c r="B340" t="s">
        <v>851</v>
      </c>
      <c r="C340" s="82" t="s">
        <v>871</v>
      </c>
      <c r="E340"/>
      <c r="F340"/>
    </row>
    <row r="341" spans="1:6" s="85" customFormat="1" ht="15">
      <c r="A341">
        <f t="shared" si="14"/>
        <v>276</v>
      </c>
      <c r="B341" t="s">
        <v>854</v>
      </c>
      <c r="C341" s="82" t="s">
        <v>871</v>
      </c>
      <c r="E341"/>
      <c r="F341"/>
    </row>
    <row r="342" spans="1:6" s="85" customFormat="1" ht="15">
      <c r="A342">
        <f t="shared" si="14"/>
        <v>277</v>
      </c>
      <c r="B342" t="s">
        <v>1067</v>
      </c>
      <c r="C342" s="82" t="s">
        <v>871</v>
      </c>
      <c r="F342"/>
    </row>
    <row r="343" spans="1:6" s="85" customFormat="1" ht="15">
      <c r="A343">
        <f t="shared" si="14"/>
        <v>278</v>
      </c>
      <c r="B343" t="s">
        <v>847</v>
      </c>
      <c r="C343" s="96" t="s">
        <v>869</v>
      </c>
      <c r="E343"/>
      <c r="F343"/>
    </row>
    <row r="344" spans="1:6" s="85" customFormat="1" ht="15">
      <c r="A344">
        <f t="shared" si="14"/>
        <v>279</v>
      </c>
      <c r="B344" t="s">
        <v>848</v>
      </c>
      <c r="C344" s="96" t="s">
        <v>869</v>
      </c>
      <c r="E344"/>
      <c r="F344"/>
    </row>
    <row r="345" spans="1:3" ht="15">
      <c r="A345">
        <f t="shared" si="14"/>
        <v>280</v>
      </c>
      <c r="B345" t="s">
        <v>849</v>
      </c>
      <c r="C345" s="96" t="s">
        <v>869</v>
      </c>
    </row>
    <row r="346" spans="1:3" ht="15">
      <c r="A346">
        <f t="shared" si="14"/>
        <v>281</v>
      </c>
      <c r="B346" t="s">
        <v>850</v>
      </c>
      <c r="C346" s="96" t="s">
        <v>869</v>
      </c>
    </row>
    <row r="347" spans="1:3" ht="15">
      <c r="A347">
        <f t="shared" si="14"/>
        <v>282</v>
      </c>
      <c r="B347" t="s">
        <v>852</v>
      </c>
      <c r="C347" s="96" t="s">
        <v>869</v>
      </c>
    </row>
    <row r="348" spans="1:3" ht="15">
      <c r="A348">
        <f t="shared" si="14"/>
        <v>283</v>
      </c>
      <c r="B348" t="s">
        <v>853</v>
      </c>
      <c r="C348" s="96" t="s">
        <v>869</v>
      </c>
    </row>
    <row r="349" spans="1:3" ht="15">
      <c r="A349">
        <f t="shared" si="14"/>
        <v>284</v>
      </c>
      <c r="B349" t="s">
        <v>1025</v>
      </c>
      <c r="C349" s="96" t="s">
        <v>869</v>
      </c>
    </row>
    <row r="350" spans="1:4" ht="15.75" thickBot="1">
      <c r="A350">
        <f t="shared" si="14"/>
        <v>285</v>
      </c>
      <c r="B350" s="32" t="s">
        <v>855</v>
      </c>
      <c r="C350" s="83" t="s">
        <v>870</v>
      </c>
      <c r="D350" s="85">
        <v>26</v>
      </c>
    </row>
    <row r="351" spans="2:3" ht="15.75" thickTop="1">
      <c r="B351" s="23"/>
      <c r="C351" s="96"/>
    </row>
    <row r="352" spans="2:3" ht="15.75">
      <c r="B352" s="81" t="s">
        <v>859</v>
      </c>
      <c r="C352" s="96"/>
    </row>
    <row r="353" spans="1:4" ht="15.75" thickBot="1">
      <c r="A353">
        <f>+A350+1</f>
        <v>286</v>
      </c>
      <c r="B353" s="32" t="s">
        <v>856</v>
      </c>
      <c r="C353" s="80" t="s">
        <v>369</v>
      </c>
      <c r="D353" s="85">
        <v>1</v>
      </c>
    </row>
    <row r="354" spans="2:3" ht="15.75" thickTop="1">
      <c r="B354" s="23"/>
      <c r="C354" s="96"/>
    </row>
    <row r="355" ht="15.75">
      <c r="B355" s="81" t="s">
        <v>860</v>
      </c>
    </row>
    <row r="356" spans="1:4" ht="15.75" thickBot="1">
      <c r="A356">
        <f>+A353+1</f>
        <v>287</v>
      </c>
      <c r="B356" s="32" t="s">
        <v>861</v>
      </c>
      <c r="C356" s="83" t="s">
        <v>871</v>
      </c>
      <c r="D356" s="85">
        <v>1</v>
      </c>
    </row>
    <row r="357" spans="2:3" ht="15.75" thickTop="1">
      <c r="B357" s="23"/>
      <c r="C357" s="96"/>
    </row>
    <row r="358" ht="15">
      <c r="B358" s="9" t="s">
        <v>756</v>
      </c>
    </row>
    <row r="359" spans="1:3" ht="15">
      <c r="A359">
        <f>+A356+1</f>
        <v>288</v>
      </c>
      <c r="B359" t="s">
        <v>247</v>
      </c>
      <c r="C359" s="27" t="s">
        <v>145</v>
      </c>
    </row>
    <row r="360" spans="1:3" ht="15">
      <c r="A360">
        <f>+A359+1</f>
        <v>289</v>
      </c>
      <c r="B360" t="s">
        <v>246</v>
      </c>
      <c r="C360" t="s">
        <v>166</v>
      </c>
    </row>
    <row r="361" spans="1:3" ht="15">
      <c r="A361">
        <f>+A360+1</f>
        <v>290</v>
      </c>
      <c r="B361" t="s">
        <v>248</v>
      </c>
      <c r="C361" t="s">
        <v>166</v>
      </c>
    </row>
    <row r="362" spans="1:3" ht="15">
      <c r="A362">
        <f>+A361+1</f>
        <v>291</v>
      </c>
      <c r="B362" t="s">
        <v>249</v>
      </c>
      <c r="C362" t="s">
        <v>166</v>
      </c>
    </row>
    <row r="363" spans="1:4" ht="15.75" thickBot="1">
      <c r="A363">
        <f>+A362+1</f>
        <v>292</v>
      </c>
      <c r="B363" s="32" t="s">
        <v>251</v>
      </c>
      <c r="C363" s="32" t="s">
        <v>166</v>
      </c>
      <c r="D363" s="85">
        <f>180-176+1</f>
        <v>5</v>
      </c>
    </row>
    <row r="364" spans="2:3" ht="15.75" thickTop="1">
      <c r="B364" s="23"/>
      <c r="C364" s="23"/>
    </row>
    <row r="365" spans="2:3" ht="15.75">
      <c r="B365" s="81" t="s">
        <v>757</v>
      </c>
      <c r="C365" s="23"/>
    </row>
    <row r="366" spans="1:4" ht="15.75" thickBot="1">
      <c r="A366">
        <f>+A363+1</f>
        <v>293</v>
      </c>
      <c r="B366" s="80" t="s">
        <v>370</v>
      </c>
      <c r="C366" s="80" t="s">
        <v>369</v>
      </c>
      <c r="D366" s="85">
        <v>1</v>
      </c>
    </row>
    <row r="367" spans="2:3" ht="15.75" thickTop="1">
      <c r="B367" s="23"/>
      <c r="C367" s="23"/>
    </row>
    <row r="368" spans="2:3" ht="15.75">
      <c r="B368" s="81" t="s">
        <v>862</v>
      </c>
      <c r="C368" s="23"/>
    </row>
    <row r="369" spans="1:3" ht="15">
      <c r="A369">
        <f>+A366+1</f>
        <v>294</v>
      </c>
      <c r="B369" t="s">
        <v>863</v>
      </c>
      <c r="C369" s="43" t="s">
        <v>369</v>
      </c>
    </row>
    <row r="370" spans="1:4" ht="15.75" thickBot="1">
      <c r="A370">
        <f>+A369+1</f>
        <v>295</v>
      </c>
      <c r="B370" s="32" t="s">
        <v>864</v>
      </c>
      <c r="C370" s="80" t="s">
        <v>369</v>
      </c>
      <c r="D370" s="85">
        <v>2</v>
      </c>
    </row>
    <row r="371" spans="2:3" ht="15.75" thickTop="1">
      <c r="B371" s="23"/>
      <c r="C371" s="43"/>
    </row>
    <row r="372" spans="2:3" ht="15.75">
      <c r="B372" s="81" t="s">
        <v>1030</v>
      </c>
      <c r="C372" s="43"/>
    </row>
    <row r="373" spans="1:3" ht="15">
      <c r="A373">
        <f>+A370+1</f>
        <v>296</v>
      </c>
      <c r="B373" s="82" t="s">
        <v>1053</v>
      </c>
      <c r="C373" s="82" t="s">
        <v>1029</v>
      </c>
    </row>
    <row r="374" spans="1:3" ht="15.75">
      <c r="A374">
        <f>+A373+1</f>
        <v>297</v>
      </c>
      <c r="B374" s="113" t="s">
        <v>1054</v>
      </c>
      <c r="C374" s="43" t="s">
        <v>422</v>
      </c>
    </row>
    <row r="375" spans="1:4" ht="15.75" thickBot="1">
      <c r="A375">
        <f>+A374+1</f>
        <v>298</v>
      </c>
      <c r="B375" s="79" t="s">
        <v>1031</v>
      </c>
      <c r="C375" s="80" t="s">
        <v>369</v>
      </c>
      <c r="D375" s="85">
        <v>3</v>
      </c>
    </row>
    <row r="376" spans="2:3" ht="15.75" thickTop="1">
      <c r="B376" s="23"/>
      <c r="C376" s="23"/>
    </row>
    <row r="377" spans="2:3" ht="15.75">
      <c r="B377" s="81" t="s">
        <v>873</v>
      </c>
      <c r="C377" s="23"/>
    </row>
    <row r="378" spans="1:3" ht="15">
      <c r="A378">
        <f>+A375+1</f>
        <v>299</v>
      </c>
      <c r="B378" s="23" t="s">
        <v>867</v>
      </c>
      <c r="C378" s="82" t="s">
        <v>421</v>
      </c>
    </row>
    <row r="379" spans="1:3" ht="15">
      <c r="A379">
        <f>+A378+1</f>
        <v>300</v>
      </c>
      <c r="B379" t="s">
        <v>865</v>
      </c>
      <c r="C379" s="82" t="s">
        <v>874</v>
      </c>
    </row>
    <row r="380" spans="1:4" ht="15.75" thickBot="1">
      <c r="A380">
        <f>+A379+1</f>
        <v>301</v>
      </c>
      <c r="B380" s="32" t="s">
        <v>866</v>
      </c>
      <c r="C380" s="80" t="s">
        <v>21</v>
      </c>
      <c r="D380" s="85">
        <v>3</v>
      </c>
    </row>
    <row r="381" spans="1:4" ht="15.75" thickTop="1">
      <c r="A381" s="22" t="s">
        <v>40</v>
      </c>
      <c r="C381" s="101" t="s">
        <v>875</v>
      </c>
      <c r="D381" s="102">
        <f>SUM(D218:D380)</f>
        <v>137</v>
      </c>
    </row>
    <row r="382" spans="2:4" ht="15">
      <c r="B382" s="23"/>
      <c r="C382" s="43" t="s">
        <v>877</v>
      </c>
      <c r="D382" s="85">
        <f>+D208+D381</f>
        <v>301</v>
      </c>
    </row>
    <row r="384" spans="1:2" ht="15.75">
      <c r="A384" s="108" t="s">
        <v>465</v>
      </c>
      <c r="B384" s="92"/>
    </row>
    <row r="385" ht="15.75">
      <c r="B385" s="55"/>
    </row>
    <row r="386" spans="1:3" ht="15">
      <c r="A386">
        <f>+A380+1</f>
        <v>302</v>
      </c>
      <c r="B386" t="s">
        <v>464</v>
      </c>
      <c r="C386" s="22" t="s">
        <v>997</v>
      </c>
    </row>
    <row r="387" spans="1:3" ht="15">
      <c r="A387">
        <f>+A386+1</f>
        <v>303</v>
      </c>
      <c r="B387" s="22" t="s">
        <v>887</v>
      </c>
      <c r="C387" s="43" t="s">
        <v>1015</v>
      </c>
    </row>
    <row r="388" spans="1:6" s="1" customFormat="1" ht="15">
      <c r="A388">
        <f aca="true" t="shared" si="15" ref="A388:A410">+A387+1</f>
        <v>304</v>
      </c>
      <c r="B388" t="s">
        <v>463</v>
      </c>
      <c r="C388" s="43" t="s">
        <v>1016</v>
      </c>
      <c r="D388" s="85"/>
      <c r="E388" s="22" t="s">
        <v>40</v>
      </c>
      <c r="F388" s="22" t="s">
        <v>40</v>
      </c>
    </row>
    <row r="389" spans="1:4" s="1" customFormat="1" ht="15">
      <c r="A389">
        <f t="shared" si="15"/>
        <v>305</v>
      </c>
      <c r="B389" s="22" t="s">
        <v>1024</v>
      </c>
      <c r="C389" s="43" t="s">
        <v>1023</v>
      </c>
      <c r="D389" s="85"/>
    </row>
    <row r="390" spans="1:3" ht="15">
      <c r="A390">
        <f t="shared" si="15"/>
        <v>306</v>
      </c>
      <c r="B390" t="s">
        <v>457</v>
      </c>
      <c r="C390" s="22" t="s">
        <v>999</v>
      </c>
    </row>
    <row r="391" spans="1:3" ht="15">
      <c r="A391">
        <f t="shared" si="15"/>
        <v>307</v>
      </c>
      <c r="B391" s="23" t="s">
        <v>462</v>
      </c>
      <c r="C391" s="43" t="s">
        <v>998</v>
      </c>
    </row>
    <row r="392" spans="1:3" ht="15">
      <c r="A392">
        <f t="shared" si="15"/>
        <v>308</v>
      </c>
      <c r="B392" s="22" t="s">
        <v>884</v>
      </c>
      <c r="C392" s="43" t="s">
        <v>1000</v>
      </c>
    </row>
    <row r="393" spans="1:3" ht="15">
      <c r="A393">
        <f t="shared" si="15"/>
        <v>309</v>
      </c>
      <c r="B393" s="22" t="s">
        <v>879</v>
      </c>
      <c r="C393" s="43" t="s">
        <v>1001</v>
      </c>
    </row>
    <row r="394" spans="1:3" ht="15">
      <c r="A394">
        <f t="shared" si="15"/>
        <v>310</v>
      </c>
      <c r="B394" s="43" t="s">
        <v>888</v>
      </c>
      <c r="C394" s="43" t="s">
        <v>1020</v>
      </c>
    </row>
    <row r="395" spans="1:3" ht="15">
      <c r="A395">
        <f t="shared" si="15"/>
        <v>311</v>
      </c>
      <c r="B395" s="22" t="s">
        <v>885</v>
      </c>
      <c r="C395" s="43" t="s">
        <v>1002</v>
      </c>
    </row>
    <row r="396" spans="1:3" ht="15">
      <c r="A396">
        <f t="shared" si="15"/>
        <v>312</v>
      </c>
      <c r="B396" t="s">
        <v>460</v>
      </c>
      <c r="C396" s="43" t="s">
        <v>1003</v>
      </c>
    </row>
    <row r="397" spans="1:3" ht="15">
      <c r="A397">
        <f t="shared" si="15"/>
        <v>313</v>
      </c>
      <c r="B397" s="22" t="s">
        <v>881</v>
      </c>
      <c r="C397" s="43" t="s">
        <v>1004</v>
      </c>
    </row>
    <row r="398" spans="1:4" ht="15">
      <c r="A398">
        <f t="shared" si="15"/>
        <v>314</v>
      </c>
      <c r="B398" s="22" t="s">
        <v>878</v>
      </c>
      <c r="C398" s="22" t="s">
        <v>1005</v>
      </c>
      <c r="D398" s="104"/>
    </row>
    <row r="399" spans="1:3" ht="15">
      <c r="A399">
        <f t="shared" si="15"/>
        <v>315</v>
      </c>
      <c r="B399" s="22" t="s">
        <v>886</v>
      </c>
      <c r="C399" s="43" t="s">
        <v>1006</v>
      </c>
    </row>
    <row r="400" spans="1:4" ht="15">
      <c r="A400">
        <f t="shared" si="15"/>
        <v>316</v>
      </c>
      <c r="B400" t="s">
        <v>461</v>
      </c>
      <c r="C400" s="22" t="s">
        <v>1007</v>
      </c>
      <c r="D400" s="85" t="s">
        <v>40</v>
      </c>
    </row>
    <row r="401" spans="1:3" ht="15">
      <c r="A401">
        <f t="shared" si="15"/>
        <v>317</v>
      </c>
      <c r="B401" s="22" t="s">
        <v>880</v>
      </c>
      <c r="C401" s="43" t="s">
        <v>1008</v>
      </c>
    </row>
    <row r="402" spans="1:3" ht="15">
      <c r="A402">
        <f t="shared" si="15"/>
        <v>318</v>
      </c>
      <c r="B402" s="22" t="s">
        <v>1009</v>
      </c>
      <c r="C402" s="43" t="s">
        <v>1010</v>
      </c>
    </row>
    <row r="403" spans="1:3" ht="15">
      <c r="A403">
        <f t="shared" si="15"/>
        <v>319</v>
      </c>
      <c r="B403" t="s">
        <v>459</v>
      </c>
      <c r="C403" s="22" t="s">
        <v>1011</v>
      </c>
    </row>
    <row r="404" spans="1:3" ht="15">
      <c r="A404">
        <f t="shared" si="15"/>
        <v>320</v>
      </c>
      <c r="B404" s="22" t="s">
        <v>882</v>
      </c>
      <c r="C404" s="43" t="s">
        <v>1012</v>
      </c>
    </row>
    <row r="405" spans="1:3" ht="15">
      <c r="A405">
        <f t="shared" si="15"/>
        <v>321</v>
      </c>
      <c r="B405" t="s">
        <v>454</v>
      </c>
      <c r="C405" s="22" t="s">
        <v>1013</v>
      </c>
    </row>
    <row r="406" spans="1:3" ht="15">
      <c r="A406">
        <f t="shared" si="15"/>
        <v>322</v>
      </c>
      <c r="B406" s="22" t="s">
        <v>883</v>
      </c>
      <c r="C406" s="110" t="s">
        <v>1017</v>
      </c>
    </row>
    <row r="407" spans="1:3" ht="15">
      <c r="A407">
        <f t="shared" si="15"/>
        <v>323</v>
      </c>
      <c r="B407" t="s">
        <v>455</v>
      </c>
      <c r="C407" s="22" t="s">
        <v>1014</v>
      </c>
    </row>
    <row r="408" spans="1:3" ht="15">
      <c r="A408">
        <f t="shared" si="15"/>
        <v>324</v>
      </c>
      <c r="B408" t="s">
        <v>1058</v>
      </c>
      <c r="C408" s="22" t="s">
        <v>1059</v>
      </c>
    </row>
    <row r="409" spans="1:3" ht="15">
      <c r="A409">
        <f t="shared" si="15"/>
        <v>325</v>
      </c>
      <c r="B409" t="s">
        <v>456</v>
      </c>
      <c r="C409" s="22" t="s">
        <v>1019</v>
      </c>
    </row>
    <row r="410" spans="1:4" ht="15.75" thickBot="1">
      <c r="A410">
        <f t="shared" si="15"/>
        <v>326</v>
      </c>
      <c r="B410" s="32" t="s">
        <v>458</v>
      </c>
      <c r="C410" s="80" t="s">
        <v>1018</v>
      </c>
      <c r="D410" s="85">
        <v>25</v>
      </c>
    </row>
    <row r="411" ht="15.75" thickTop="1"/>
    <row r="412" spans="1:3" ht="15">
      <c r="A412" s="22">
        <f>+A410+1</f>
        <v>327</v>
      </c>
      <c r="B412" t="s">
        <v>889</v>
      </c>
      <c r="C412" s="105" t="s">
        <v>941</v>
      </c>
    </row>
    <row r="413" spans="1:3" ht="15">
      <c r="A413" s="22">
        <f>+A412+1</f>
        <v>328</v>
      </c>
      <c r="B413" t="s">
        <v>933</v>
      </c>
      <c r="C413" s="105" t="s">
        <v>961</v>
      </c>
    </row>
    <row r="414" spans="1:3" ht="15">
      <c r="A414" s="22">
        <f aca="true" t="shared" si="16" ref="A414:A437">+A413+1</f>
        <v>329</v>
      </c>
      <c r="B414" t="s">
        <v>934</v>
      </c>
      <c r="C414" s="105" t="s">
        <v>962</v>
      </c>
    </row>
    <row r="415" spans="1:3" ht="15">
      <c r="A415" s="22">
        <f t="shared" si="16"/>
        <v>330</v>
      </c>
      <c r="B415" t="s">
        <v>935</v>
      </c>
      <c r="C415" s="105" t="s">
        <v>963</v>
      </c>
    </row>
    <row r="416" spans="1:3" ht="15">
      <c r="A416" s="22">
        <f t="shared" si="16"/>
        <v>331</v>
      </c>
      <c r="B416" t="s">
        <v>890</v>
      </c>
      <c r="C416" s="105" t="s">
        <v>942</v>
      </c>
    </row>
    <row r="417" spans="1:3" ht="15">
      <c r="A417" s="22">
        <f t="shared" si="16"/>
        <v>332</v>
      </c>
      <c r="B417" t="s">
        <v>891</v>
      </c>
      <c r="C417" s="105" t="s">
        <v>943</v>
      </c>
    </row>
    <row r="418" spans="1:3" s="85" customFormat="1" ht="15">
      <c r="A418" s="22">
        <f t="shared" si="16"/>
        <v>333</v>
      </c>
      <c r="B418" t="s">
        <v>892</v>
      </c>
      <c r="C418" s="105" t="s">
        <v>944</v>
      </c>
    </row>
    <row r="419" spans="1:3" s="85" customFormat="1" ht="15">
      <c r="A419" s="22">
        <f t="shared" si="16"/>
        <v>334</v>
      </c>
      <c r="B419" t="s">
        <v>893</v>
      </c>
      <c r="C419" s="105" t="s">
        <v>945</v>
      </c>
    </row>
    <row r="420" spans="1:3" s="85" customFormat="1" ht="15">
      <c r="A420" s="22">
        <f t="shared" si="16"/>
        <v>335</v>
      </c>
      <c r="B420" t="s">
        <v>936</v>
      </c>
      <c r="C420" s="105" t="s">
        <v>964</v>
      </c>
    </row>
    <row r="421" spans="1:3" s="85" customFormat="1" ht="15">
      <c r="A421" s="22">
        <f t="shared" si="16"/>
        <v>336</v>
      </c>
      <c r="B421" t="s">
        <v>894</v>
      </c>
      <c r="C421" s="105" t="s">
        <v>946</v>
      </c>
    </row>
    <row r="422" spans="1:3" s="85" customFormat="1" ht="15">
      <c r="A422" s="22">
        <f t="shared" si="16"/>
        <v>337</v>
      </c>
      <c r="B422" t="s">
        <v>895</v>
      </c>
      <c r="C422" s="105" t="s">
        <v>947</v>
      </c>
    </row>
    <row r="423" spans="1:3" s="85" customFormat="1" ht="15">
      <c r="A423" s="22">
        <f t="shared" si="16"/>
        <v>338</v>
      </c>
      <c r="B423" t="s">
        <v>896</v>
      </c>
      <c r="C423" s="105" t="s">
        <v>948</v>
      </c>
    </row>
    <row r="424" spans="1:3" s="85" customFormat="1" ht="15">
      <c r="A424" s="22">
        <f t="shared" si="16"/>
        <v>339</v>
      </c>
      <c r="B424" t="s">
        <v>897</v>
      </c>
      <c r="C424" s="105" t="s">
        <v>949</v>
      </c>
    </row>
    <row r="425" spans="1:3" s="85" customFormat="1" ht="15">
      <c r="A425" s="22">
        <f t="shared" si="16"/>
        <v>340</v>
      </c>
      <c r="B425" t="s">
        <v>898</v>
      </c>
      <c r="C425" s="105" t="s">
        <v>950</v>
      </c>
    </row>
    <row r="426" spans="1:3" s="85" customFormat="1" ht="15">
      <c r="A426" s="22">
        <f t="shared" si="16"/>
        <v>341</v>
      </c>
      <c r="B426" t="s">
        <v>899</v>
      </c>
      <c r="C426" s="105" t="s">
        <v>951</v>
      </c>
    </row>
    <row r="427" spans="1:3" s="85" customFormat="1" ht="15">
      <c r="A427" s="22">
        <f t="shared" si="16"/>
        <v>342</v>
      </c>
      <c r="B427" t="s">
        <v>900</v>
      </c>
      <c r="C427" s="105" t="s">
        <v>952</v>
      </c>
    </row>
    <row r="428" spans="1:3" s="85" customFormat="1" ht="15">
      <c r="A428" s="22">
        <f t="shared" si="16"/>
        <v>343</v>
      </c>
      <c r="B428" t="s">
        <v>901</v>
      </c>
      <c r="C428" s="105" t="s">
        <v>953</v>
      </c>
    </row>
    <row r="429" spans="1:3" s="85" customFormat="1" ht="15">
      <c r="A429" s="22">
        <f t="shared" si="16"/>
        <v>344</v>
      </c>
      <c r="B429" t="s">
        <v>902</v>
      </c>
      <c r="C429" s="105" t="s">
        <v>954</v>
      </c>
    </row>
    <row r="430" spans="1:3" s="85" customFormat="1" ht="15">
      <c r="A430" s="22">
        <f t="shared" si="16"/>
        <v>345</v>
      </c>
      <c r="B430" t="s">
        <v>903</v>
      </c>
      <c r="C430" s="105" t="s">
        <v>955</v>
      </c>
    </row>
    <row r="431" spans="1:3" s="85" customFormat="1" ht="15">
      <c r="A431" s="22">
        <f t="shared" si="16"/>
        <v>346</v>
      </c>
      <c r="B431" t="s">
        <v>904</v>
      </c>
      <c r="C431" s="105" t="s">
        <v>956</v>
      </c>
    </row>
    <row r="432" spans="1:3" s="85" customFormat="1" ht="15">
      <c r="A432" s="22">
        <f t="shared" si="16"/>
        <v>347</v>
      </c>
      <c r="B432" t="s">
        <v>905</v>
      </c>
      <c r="C432" s="105" t="s">
        <v>957</v>
      </c>
    </row>
    <row r="433" spans="1:3" s="85" customFormat="1" ht="15">
      <c r="A433" s="22">
        <f t="shared" si="16"/>
        <v>348</v>
      </c>
      <c r="B433" t="s">
        <v>937</v>
      </c>
      <c r="C433" s="105" t="s">
        <v>965</v>
      </c>
    </row>
    <row r="434" spans="1:3" ht="15">
      <c r="A434" s="22">
        <f t="shared" si="16"/>
        <v>349</v>
      </c>
      <c r="B434" t="s">
        <v>906</v>
      </c>
      <c r="C434" s="105" t="s">
        <v>958</v>
      </c>
    </row>
    <row r="435" spans="1:3" ht="15">
      <c r="A435" s="22">
        <f t="shared" si="16"/>
        <v>350</v>
      </c>
      <c r="B435" t="s">
        <v>938</v>
      </c>
      <c r="C435" s="105" t="s">
        <v>966</v>
      </c>
    </row>
    <row r="436" spans="1:3" ht="15">
      <c r="A436" s="22">
        <f t="shared" si="16"/>
        <v>351</v>
      </c>
      <c r="B436" t="s">
        <v>907</v>
      </c>
      <c r="C436" s="105" t="s">
        <v>959</v>
      </c>
    </row>
    <row r="437" spans="1:4" ht="15.75" thickBot="1">
      <c r="A437" s="22">
        <f t="shared" si="16"/>
        <v>352</v>
      </c>
      <c r="B437" s="32" t="s">
        <v>908</v>
      </c>
      <c r="C437" s="106" t="s">
        <v>960</v>
      </c>
      <c r="D437" s="85">
        <v>26</v>
      </c>
    </row>
    <row r="438" spans="1:3" ht="15.75" thickTop="1">
      <c r="A438" s="22"/>
      <c r="C438" s="105"/>
    </row>
    <row r="439" spans="1:6" s="85" customFormat="1" ht="15">
      <c r="A439" s="22">
        <f>+A437+1</f>
        <v>353</v>
      </c>
      <c r="B439" t="s">
        <v>919</v>
      </c>
      <c r="C439" s="105" t="s">
        <v>967</v>
      </c>
      <c r="E439"/>
      <c r="F439"/>
    </row>
    <row r="440" spans="1:6" s="85" customFormat="1" ht="15">
      <c r="A440" s="22">
        <f>+A439+1</f>
        <v>354</v>
      </c>
      <c r="B440" t="s">
        <v>920</v>
      </c>
      <c r="C440" s="105" t="s">
        <v>968</v>
      </c>
      <c r="E440"/>
      <c r="F440"/>
    </row>
    <row r="441" spans="1:6" s="85" customFormat="1" ht="15">
      <c r="A441" s="22">
        <f aca="true" t="shared" si="17" ref="A441:A464">+A440+1</f>
        <v>355</v>
      </c>
      <c r="B441" t="s">
        <v>921</v>
      </c>
      <c r="C441" s="105" t="s">
        <v>969</v>
      </c>
      <c r="E441"/>
      <c r="F441"/>
    </row>
    <row r="442" spans="1:6" s="85" customFormat="1" ht="15">
      <c r="A442" s="22">
        <f t="shared" si="17"/>
        <v>356</v>
      </c>
      <c r="B442" t="s">
        <v>922</v>
      </c>
      <c r="C442" s="105" t="s">
        <v>970</v>
      </c>
      <c r="E442"/>
      <c r="F442"/>
    </row>
    <row r="443" spans="1:6" s="85" customFormat="1" ht="15">
      <c r="A443" s="22">
        <f t="shared" si="17"/>
        <v>357</v>
      </c>
      <c r="B443" t="s">
        <v>909</v>
      </c>
      <c r="C443" s="105" t="s">
        <v>971</v>
      </c>
      <c r="E443"/>
      <c r="F443"/>
    </row>
    <row r="444" spans="1:6" s="85" customFormat="1" ht="15">
      <c r="A444" s="22">
        <f t="shared" si="17"/>
        <v>358</v>
      </c>
      <c r="B444" t="s">
        <v>923</v>
      </c>
      <c r="C444" s="105" t="s">
        <v>972</v>
      </c>
      <c r="E444"/>
      <c r="F444"/>
    </row>
    <row r="445" spans="1:6" s="85" customFormat="1" ht="15">
      <c r="A445" s="22">
        <f t="shared" si="17"/>
        <v>359</v>
      </c>
      <c r="B445" t="s">
        <v>910</v>
      </c>
      <c r="C445" s="105" t="s">
        <v>973</v>
      </c>
      <c r="E445"/>
      <c r="F445"/>
    </row>
    <row r="446" spans="1:6" s="85" customFormat="1" ht="15">
      <c r="A446" s="22">
        <f t="shared" si="17"/>
        <v>360</v>
      </c>
      <c r="B446" t="s">
        <v>924</v>
      </c>
      <c r="C446" s="105" t="s">
        <v>974</v>
      </c>
      <c r="E446"/>
      <c r="F446"/>
    </row>
    <row r="447" spans="1:6" s="85" customFormat="1" ht="15">
      <c r="A447" s="22">
        <f t="shared" si="17"/>
        <v>361</v>
      </c>
      <c r="B447" t="s">
        <v>925</v>
      </c>
      <c r="C447" s="105" t="s">
        <v>975</v>
      </c>
      <c r="E447"/>
      <c r="F447"/>
    </row>
    <row r="448" spans="1:6" s="85" customFormat="1" ht="15">
      <c r="A448" s="22">
        <f t="shared" si="17"/>
        <v>362</v>
      </c>
      <c r="B448" t="s">
        <v>911</v>
      </c>
      <c r="C448" s="105" t="s">
        <v>976</v>
      </c>
      <c r="E448"/>
      <c r="F448"/>
    </row>
    <row r="449" spans="1:6" s="85" customFormat="1" ht="15">
      <c r="A449" s="22">
        <f t="shared" si="17"/>
        <v>363</v>
      </c>
      <c r="B449" t="s">
        <v>912</v>
      </c>
      <c r="C449" s="105" t="s">
        <v>977</v>
      </c>
      <c r="E449"/>
      <c r="F449"/>
    </row>
    <row r="450" spans="1:6" s="85" customFormat="1" ht="15">
      <c r="A450" s="22">
        <f t="shared" si="17"/>
        <v>364</v>
      </c>
      <c r="B450" t="s">
        <v>913</v>
      </c>
      <c r="C450" s="105" t="s">
        <v>978</v>
      </c>
      <c r="E450"/>
      <c r="F450"/>
    </row>
    <row r="451" spans="1:6" s="85" customFormat="1" ht="15">
      <c r="A451" s="22">
        <f t="shared" si="17"/>
        <v>365</v>
      </c>
      <c r="B451" t="s">
        <v>914</v>
      </c>
      <c r="C451" s="105" t="s">
        <v>979</v>
      </c>
      <c r="E451"/>
      <c r="F451"/>
    </row>
    <row r="452" spans="1:6" s="85" customFormat="1" ht="15">
      <c r="A452" s="22">
        <f t="shared" si="17"/>
        <v>366</v>
      </c>
      <c r="B452" t="s">
        <v>915</v>
      </c>
      <c r="C452" s="105" t="s">
        <v>980</v>
      </c>
      <c r="E452"/>
      <c r="F452"/>
    </row>
    <row r="453" spans="1:6" s="85" customFormat="1" ht="15">
      <c r="A453" s="22">
        <f t="shared" si="17"/>
        <v>367</v>
      </c>
      <c r="B453" t="s">
        <v>940</v>
      </c>
      <c r="C453" s="105" t="s">
        <v>981</v>
      </c>
      <c r="E453"/>
      <c r="F453"/>
    </row>
    <row r="454" spans="1:6" s="85" customFormat="1" ht="15">
      <c r="A454" s="22">
        <f t="shared" si="17"/>
        <v>368</v>
      </c>
      <c r="B454" t="s">
        <v>916</v>
      </c>
      <c r="C454" s="105" t="s">
        <v>982</v>
      </c>
      <c r="E454"/>
      <c r="F454"/>
    </row>
    <row r="455" spans="1:3" ht="15">
      <c r="A455" s="22">
        <f t="shared" si="17"/>
        <v>369</v>
      </c>
      <c r="B455" t="s">
        <v>917</v>
      </c>
      <c r="C455" s="105" t="s">
        <v>983</v>
      </c>
    </row>
    <row r="456" spans="1:3" ht="15">
      <c r="A456" s="22">
        <f t="shared" si="17"/>
        <v>370</v>
      </c>
      <c r="B456" t="s">
        <v>918</v>
      </c>
      <c r="C456" s="105" t="s">
        <v>984</v>
      </c>
    </row>
    <row r="457" spans="1:3" ht="15">
      <c r="A457" s="22">
        <f t="shared" si="17"/>
        <v>371</v>
      </c>
      <c r="B457" t="s">
        <v>926</v>
      </c>
      <c r="C457" s="105" t="s">
        <v>985</v>
      </c>
    </row>
    <row r="458" spans="1:3" ht="15">
      <c r="A458" s="22">
        <f t="shared" si="17"/>
        <v>372</v>
      </c>
      <c r="B458" t="s">
        <v>927</v>
      </c>
      <c r="C458" s="105" t="s">
        <v>986</v>
      </c>
    </row>
    <row r="459" spans="1:3" ht="15">
      <c r="A459" s="22">
        <f t="shared" si="17"/>
        <v>373</v>
      </c>
      <c r="B459" t="s">
        <v>928</v>
      </c>
      <c r="C459" s="105" t="s">
        <v>987</v>
      </c>
    </row>
    <row r="460" spans="1:3" ht="15">
      <c r="A460" s="22">
        <f t="shared" si="17"/>
        <v>374</v>
      </c>
      <c r="B460" t="s">
        <v>939</v>
      </c>
      <c r="C460" s="105" t="s">
        <v>988</v>
      </c>
    </row>
    <row r="461" spans="1:3" ht="15">
      <c r="A461" s="22">
        <f t="shared" si="17"/>
        <v>375</v>
      </c>
      <c r="B461" t="s">
        <v>929</v>
      </c>
      <c r="C461" s="105" t="s">
        <v>989</v>
      </c>
    </row>
    <row r="462" spans="1:3" ht="15">
      <c r="A462" s="22">
        <f t="shared" si="17"/>
        <v>376</v>
      </c>
      <c r="B462" t="s">
        <v>930</v>
      </c>
      <c r="C462" s="105" t="s">
        <v>990</v>
      </c>
    </row>
    <row r="463" spans="1:5" ht="15">
      <c r="A463" s="22">
        <f t="shared" si="17"/>
        <v>377</v>
      </c>
      <c r="B463" t="s">
        <v>931</v>
      </c>
      <c r="C463" s="105" t="s">
        <v>991</v>
      </c>
      <c r="E463" s="22" t="s">
        <v>40</v>
      </c>
    </row>
    <row r="464" spans="1:4" ht="15.75" thickBot="1">
      <c r="A464" s="22">
        <f t="shared" si="17"/>
        <v>378</v>
      </c>
      <c r="B464" s="32" t="s">
        <v>932</v>
      </c>
      <c r="C464" s="106" t="s">
        <v>992</v>
      </c>
      <c r="D464" s="85">
        <v>26</v>
      </c>
    </row>
    <row r="465" spans="1:4" ht="15.75" thickTop="1">
      <c r="A465" s="22"/>
      <c r="C465" s="101" t="s">
        <v>993</v>
      </c>
      <c r="D465" s="102">
        <f>SUM(D386:D464)</f>
        <v>77</v>
      </c>
    </row>
    <row r="466" spans="1:4" ht="15">
      <c r="A466" s="22"/>
      <c r="C466" s="43" t="s">
        <v>877</v>
      </c>
      <c r="D466" s="85">
        <f>+D208+D381+D465</f>
        <v>378</v>
      </c>
    </row>
    <row r="468" spans="1:2" ht="15">
      <c r="A468" s="109" t="s">
        <v>996</v>
      </c>
      <c r="B468" s="77"/>
    </row>
    <row r="469" ht="15">
      <c r="B469" t="s">
        <v>40</v>
      </c>
    </row>
    <row r="470" spans="1:3" ht="15">
      <c r="A470">
        <f>+A464+1</f>
        <v>379</v>
      </c>
      <c r="B470" t="s">
        <v>467</v>
      </c>
      <c r="C470" t="s">
        <v>711</v>
      </c>
    </row>
    <row r="471" spans="1:3" ht="15">
      <c r="A471">
        <f>+A470+1</f>
        <v>380</v>
      </c>
      <c r="B471" t="s">
        <v>468</v>
      </c>
      <c r="C471" t="s">
        <v>711</v>
      </c>
    </row>
    <row r="472" spans="1:3" ht="15">
      <c r="A472">
        <f>+A471+1</f>
        <v>381</v>
      </c>
      <c r="B472" t="s">
        <v>469</v>
      </c>
      <c r="C472" t="s">
        <v>711</v>
      </c>
    </row>
    <row r="473" spans="1:3" ht="15">
      <c r="A473">
        <f>+A472+1</f>
        <v>382</v>
      </c>
      <c r="B473" t="s">
        <v>1021</v>
      </c>
      <c r="C473" t="s">
        <v>711</v>
      </c>
    </row>
    <row r="474" spans="1:4" ht="15.75" thickBot="1">
      <c r="A474">
        <f>+A473+1</f>
        <v>383</v>
      </c>
      <c r="B474" s="32" t="s">
        <v>470</v>
      </c>
      <c r="C474" s="32" t="s">
        <v>711</v>
      </c>
      <c r="D474" s="104">
        <v>5</v>
      </c>
    </row>
    <row r="475" ht="15.75" thickTop="1">
      <c r="B475" t="s">
        <v>40</v>
      </c>
    </row>
    <row r="476" spans="1:3" ht="15">
      <c r="A476">
        <f>+A474+1</f>
        <v>384</v>
      </c>
      <c r="B476" t="s">
        <v>720</v>
      </c>
      <c r="C476" t="s">
        <v>712</v>
      </c>
    </row>
    <row r="477" spans="1:4" ht="15.75" thickBot="1">
      <c r="A477">
        <f>+A476+1</f>
        <v>385</v>
      </c>
      <c r="B477" s="32" t="s">
        <v>471</v>
      </c>
      <c r="C477" s="32" t="s">
        <v>712</v>
      </c>
      <c r="D477" s="104">
        <v>2</v>
      </c>
    </row>
    <row r="478" ht="15.75" thickTop="1">
      <c r="B478" t="s">
        <v>40</v>
      </c>
    </row>
    <row r="479" spans="1:3" ht="15">
      <c r="A479">
        <f>+A477+1</f>
        <v>386</v>
      </c>
      <c r="B479" t="s">
        <v>472</v>
      </c>
      <c r="C479" t="s">
        <v>713</v>
      </c>
    </row>
    <row r="480" spans="1:4" ht="15.75" thickBot="1">
      <c r="A480">
        <f>+A479+1</f>
        <v>387</v>
      </c>
      <c r="B480" s="32" t="s">
        <v>473</v>
      </c>
      <c r="C480" s="32" t="s">
        <v>713</v>
      </c>
      <c r="D480" s="104">
        <v>2</v>
      </c>
    </row>
    <row r="481" ht="15.75" thickTop="1">
      <c r="B481" t="s">
        <v>40</v>
      </c>
    </row>
    <row r="482" spans="1:3" ht="15">
      <c r="A482">
        <f>+A480+1</f>
        <v>388</v>
      </c>
      <c r="B482" t="s">
        <v>474</v>
      </c>
      <c r="C482" t="s">
        <v>714</v>
      </c>
    </row>
    <row r="483" spans="1:4" ht="15.75" thickBot="1">
      <c r="A483">
        <f>+A482+1</f>
        <v>389</v>
      </c>
      <c r="B483" s="32" t="s">
        <v>475</v>
      </c>
      <c r="C483" s="32" t="s">
        <v>714</v>
      </c>
      <c r="D483" s="85">
        <v>2</v>
      </c>
    </row>
    <row r="484" ht="15.75" thickTop="1">
      <c r="B484" t="s">
        <v>40</v>
      </c>
    </row>
    <row r="485" spans="1:3" ht="15">
      <c r="A485">
        <f>+A483+1</f>
        <v>390</v>
      </c>
      <c r="B485" t="s">
        <v>476</v>
      </c>
      <c r="C485" t="s">
        <v>715</v>
      </c>
    </row>
    <row r="486" spans="1:3" ht="15">
      <c r="A486">
        <f>+A485+1</f>
        <v>391</v>
      </c>
      <c r="B486" t="s">
        <v>477</v>
      </c>
      <c r="C486" t="s">
        <v>715</v>
      </c>
    </row>
    <row r="487" spans="1:3" ht="15">
      <c r="A487">
        <f>+A486+1</f>
        <v>392</v>
      </c>
      <c r="B487" t="s">
        <v>478</v>
      </c>
      <c r="C487" t="s">
        <v>715</v>
      </c>
    </row>
    <row r="488" spans="1:3" ht="15">
      <c r="A488">
        <f>+A487+1</f>
        <v>393</v>
      </c>
      <c r="B488" t="s">
        <v>479</v>
      </c>
      <c r="C488" t="s">
        <v>715</v>
      </c>
    </row>
    <row r="489" spans="1:3" ht="15">
      <c r="A489">
        <f>+A488+1</f>
        <v>394</v>
      </c>
      <c r="B489" t="s">
        <v>480</v>
      </c>
      <c r="C489" t="s">
        <v>715</v>
      </c>
    </row>
    <row r="490" spans="1:4" ht="15.75" thickBot="1">
      <c r="A490">
        <f>+A489+1</f>
        <v>395</v>
      </c>
      <c r="B490" s="32" t="s">
        <v>481</v>
      </c>
      <c r="C490" s="32" t="s">
        <v>715</v>
      </c>
      <c r="D490" s="85">
        <v>6</v>
      </c>
    </row>
    <row r="491" ht="15.75" thickTop="1">
      <c r="B491" t="s">
        <v>40</v>
      </c>
    </row>
    <row r="492" spans="1:3" ht="15">
      <c r="A492">
        <f>+A490+1</f>
        <v>396</v>
      </c>
      <c r="B492" t="s">
        <v>482</v>
      </c>
      <c r="C492" s="100" t="s">
        <v>716</v>
      </c>
    </row>
    <row r="493" spans="1:3" ht="15">
      <c r="A493">
        <f>+A492+1</f>
        <v>397</v>
      </c>
      <c r="B493" t="s">
        <v>483</v>
      </c>
      <c r="C493" s="100" t="s">
        <v>716</v>
      </c>
    </row>
    <row r="494" spans="1:3" ht="15">
      <c r="A494">
        <f>+A493+1</f>
        <v>398</v>
      </c>
      <c r="B494" t="s">
        <v>484</v>
      </c>
      <c r="C494" s="100" t="s">
        <v>716</v>
      </c>
    </row>
    <row r="495" spans="1:3" ht="15">
      <c r="A495">
        <f>+A494+1</f>
        <v>399</v>
      </c>
      <c r="B495" t="s">
        <v>485</v>
      </c>
      <c r="C495" s="100" t="s">
        <v>716</v>
      </c>
    </row>
    <row r="496" spans="1:3" ht="15">
      <c r="A496">
        <f>+A495+1</f>
        <v>400</v>
      </c>
      <c r="B496" s="23" t="s">
        <v>486</v>
      </c>
      <c r="C496" s="110" t="s">
        <v>716</v>
      </c>
    </row>
    <row r="497" spans="1:4" ht="15.75" thickBot="1">
      <c r="A497">
        <f>+A496+1</f>
        <v>401</v>
      </c>
      <c r="B497" s="32" t="s">
        <v>1038</v>
      </c>
      <c r="C497" s="107" t="s">
        <v>716</v>
      </c>
      <c r="D497" s="85">
        <v>6</v>
      </c>
    </row>
    <row r="498" ht="15.75" thickTop="1">
      <c r="B498" t="s">
        <v>40</v>
      </c>
    </row>
    <row r="499" spans="1:3" ht="15">
      <c r="A499">
        <f>+A497+1</f>
        <v>402</v>
      </c>
      <c r="B499" t="s">
        <v>487</v>
      </c>
      <c r="C499" t="s">
        <v>717</v>
      </c>
    </row>
    <row r="500" spans="1:3" ht="15">
      <c r="A500">
        <f>+A499+1</f>
        <v>403</v>
      </c>
      <c r="B500" t="s">
        <v>488</v>
      </c>
      <c r="C500" t="s">
        <v>717</v>
      </c>
    </row>
    <row r="501" spans="1:3" ht="15">
      <c r="A501">
        <f>+A500+1</f>
        <v>404</v>
      </c>
      <c r="B501" t="s">
        <v>489</v>
      </c>
      <c r="C501" t="s">
        <v>717</v>
      </c>
    </row>
    <row r="502" spans="1:3" ht="15">
      <c r="A502">
        <f>+A501+1</f>
        <v>405</v>
      </c>
      <c r="B502" t="s">
        <v>490</v>
      </c>
      <c r="C502" t="s">
        <v>717</v>
      </c>
    </row>
    <row r="503" spans="1:3" ht="15">
      <c r="A503">
        <f>+A502+1</f>
        <v>406</v>
      </c>
      <c r="B503" s="23" t="s">
        <v>1039</v>
      </c>
      <c r="C503" t="s">
        <v>717</v>
      </c>
    </row>
    <row r="504" spans="1:4" ht="15.75" thickBot="1">
      <c r="A504">
        <f>+A503+1</f>
        <v>407</v>
      </c>
      <c r="B504" s="32" t="s">
        <v>491</v>
      </c>
      <c r="C504" s="32" t="s">
        <v>717</v>
      </c>
      <c r="D504" s="85">
        <v>6</v>
      </c>
    </row>
    <row r="505" ht="15.75" thickTop="1">
      <c r="B505" t="s">
        <v>40</v>
      </c>
    </row>
    <row r="506" spans="1:3" ht="15">
      <c r="A506">
        <f>+A504+1</f>
        <v>408</v>
      </c>
      <c r="B506" t="s">
        <v>492</v>
      </c>
      <c r="C506" t="s">
        <v>718</v>
      </c>
    </row>
    <row r="507" spans="1:3" ht="15">
      <c r="A507">
        <f>+A506+1</f>
        <v>409</v>
      </c>
      <c r="B507" t="s">
        <v>493</v>
      </c>
      <c r="C507" t="s">
        <v>718</v>
      </c>
    </row>
    <row r="508" spans="1:3" ht="15">
      <c r="A508">
        <f>+A507+1</f>
        <v>410</v>
      </c>
      <c r="B508" t="s">
        <v>494</v>
      </c>
      <c r="C508" t="s">
        <v>718</v>
      </c>
    </row>
    <row r="509" spans="1:3" ht="15">
      <c r="A509">
        <f>+A508+1</f>
        <v>411</v>
      </c>
      <c r="B509" s="23" t="s">
        <v>495</v>
      </c>
      <c r="C509" t="s">
        <v>718</v>
      </c>
    </row>
    <row r="510" spans="1:4" ht="15.75" thickBot="1">
      <c r="A510">
        <f>+A509+1</f>
        <v>412</v>
      </c>
      <c r="B510" s="32" t="s">
        <v>1045</v>
      </c>
      <c r="C510" s="32" t="s">
        <v>718</v>
      </c>
      <c r="D510" s="85">
        <v>5</v>
      </c>
    </row>
    <row r="511" spans="1:2" ht="15.75" thickTop="1">
      <c r="A511" t="s">
        <v>40</v>
      </c>
      <c r="B511" t="s">
        <v>40</v>
      </c>
    </row>
    <row r="512" spans="1:3" ht="15">
      <c r="A512">
        <f>+A510+1</f>
        <v>413</v>
      </c>
      <c r="B512" t="s">
        <v>496</v>
      </c>
      <c r="C512" t="s">
        <v>719</v>
      </c>
    </row>
    <row r="513" spans="1:4" ht="15.75" thickBot="1">
      <c r="A513">
        <f>+A512+1</f>
        <v>414</v>
      </c>
      <c r="B513" s="32" t="s">
        <v>497</v>
      </c>
      <c r="C513" s="32" t="s">
        <v>719</v>
      </c>
      <c r="D513" s="85">
        <v>2</v>
      </c>
    </row>
    <row r="514" ht="15.75" thickTop="1">
      <c r="B514" t="s">
        <v>40</v>
      </c>
    </row>
    <row r="515" spans="1:3" ht="15">
      <c r="A515">
        <f>+A513+1</f>
        <v>415</v>
      </c>
      <c r="B515" t="s">
        <v>498</v>
      </c>
      <c r="C515" t="s">
        <v>758</v>
      </c>
    </row>
    <row r="516" spans="1:3" ht="15">
      <c r="A516">
        <f>+A515+1</f>
        <v>416</v>
      </c>
      <c r="B516" t="s">
        <v>499</v>
      </c>
      <c r="C516" t="s">
        <v>758</v>
      </c>
    </row>
    <row r="517" spans="1:3" ht="15">
      <c r="A517">
        <f>+A516+1</f>
        <v>417</v>
      </c>
      <c r="B517" t="s">
        <v>500</v>
      </c>
      <c r="C517" t="s">
        <v>758</v>
      </c>
    </row>
    <row r="518" spans="1:3" ht="15">
      <c r="A518">
        <f>+A517+1</f>
        <v>418</v>
      </c>
      <c r="B518" t="s">
        <v>501</v>
      </c>
      <c r="C518" t="s">
        <v>758</v>
      </c>
    </row>
    <row r="519" spans="1:3" ht="15">
      <c r="A519">
        <f>+A518+1</f>
        <v>419</v>
      </c>
      <c r="B519" s="23" t="s">
        <v>502</v>
      </c>
      <c r="C519" t="s">
        <v>758</v>
      </c>
    </row>
    <row r="520" spans="1:4" ht="15.75" thickBot="1">
      <c r="A520">
        <f>+A519+1</f>
        <v>420</v>
      </c>
      <c r="B520" s="80" t="s">
        <v>1062</v>
      </c>
      <c r="C520" s="116" t="s">
        <v>758</v>
      </c>
      <c r="D520" s="85">
        <v>6</v>
      </c>
    </row>
    <row r="521" ht="15.75" thickTop="1">
      <c r="B521" t="s">
        <v>40</v>
      </c>
    </row>
    <row r="522" spans="1:3" ht="15">
      <c r="A522">
        <f>+A520+1</f>
        <v>421</v>
      </c>
      <c r="B522" t="s">
        <v>503</v>
      </c>
      <c r="C522" t="s">
        <v>800</v>
      </c>
    </row>
    <row r="523" spans="1:3" ht="15">
      <c r="A523">
        <f>+A522+1</f>
        <v>422</v>
      </c>
      <c r="B523" t="s">
        <v>504</v>
      </c>
      <c r="C523" t="s">
        <v>800</v>
      </c>
    </row>
    <row r="524" spans="1:3" ht="15">
      <c r="A524">
        <f>+A523+1</f>
        <v>423</v>
      </c>
      <c r="B524" t="s">
        <v>505</v>
      </c>
      <c r="C524" t="s">
        <v>800</v>
      </c>
    </row>
    <row r="525" spans="1:3" ht="15">
      <c r="A525">
        <f>+A524+1</f>
        <v>424</v>
      </c>
      <c r="B525" t="s">
        <v>506</v>
      </c>
      <c r="C525" t="s">
        <v>800</v>
      </c>
    </row>
    <row r="526" spans="1:3" ht="15">
      <c r="A526">
        <f>+A525+1</f>
        <v>425</v>
      </c>
      <c r="B526" t="s">
        <v>507</v>
      </c>
      <c r="C526" t="s">
        <v>800</v>
      </c>
    </row>
    <row r="527" spans="1:4" ht="15.75" thickBot="1">
      <c r="A527">
        <f>+A526+1</f>
        <v>426</v>
      </c>
      <c r="B527" s="32" t="s">
        <v>508</v>
      </c>
      <c r="C527" s="32" t="s">
        <v>800</v>
      </c>
      <c r="D527" s="85">
        <v>6</v>
      </c>
    </row>
    <row r="528" spans="2:3" ht="15.75" thickTop="1">
      <c r="B528" t="s">
        <v>40</v>
      </c>
      <c r="C528" t="s">
        <v>40</v>
      </c>
    </row>
    <row r="529" spans="1:3" ht="15">
      <c r="A529">
        <f>+A527+1</f>
        <v>427</v>
      </c>
      <c r="B529" t="s">
        <v>509</v>
      </c>
      <c r="C529" t="s">
        <v>759</v>
      </c>
    </row>
    <row r="530" spans="1:3" ht="15">
      <c r="A530">
        <f>+A529+1</f>
        <v>428</v>
      </c>
      <c r="B530" t="s">
        <v>510</v>
      </c>
      <c r="C530" t="s">
        <v>759</v>
      </c>
    </row>
    <row r="531" spans="1:3" ht="15">
      <c r="A531">
        <f>+A530+1</f>
        <v>429</v>
      </c>
      <c r="B531" t="s">
        <v>511</v>
      </c>
      <c r="C531" t="s">
        <v>759</v>
      </c>
    </row>
    <row r="532" spans="1:3" ht="15">
      <c r="A532">
        <f>+A531+1</f>
        <v>430</v>
      </c>
      <c r="B532" t="s">
        <v>512</v>
      </c>
      <c r="C532" t="s">
        <v>759</v>
      </c>
    </row>
    <row r="533" spans="1:3" ht="15">
      <c r="A533">
        <f>+A532+1</f>
        <v>431</v>
      </c>
      <c r="B533" s="23" t="s">
        <v>513</v>
      </c>
      <c r="C533" t="s">
        <v>759</v>
      </c>
    </row>
    <row r="534" spans="1:4" ht="15.75" thickBot="1">
      <c r="A534">
        <f>+A533+1</f>
        <v>432</v>
      </c>
      <c r="B534" s="32" t="s">
        <v>1044</v>
      </c>
      <c r="C534" s="32" t="s">
        <v>759</v>
      </c>
      <c r="D534" s="85">
        <v>6</v>
      </c>
    </row>
    <row r="535" ht="15.75" thickTop="1">
      <c r="B535" t="s">
        <v>40</v>
      </c>
    </row>
    <row r="536" spans="1:3" ht="15">
      <c r="A536">
        <f>+A534+1</f>
        <v>433</v>
      </c>
      <c r="B536" t="s">
        <v>514</v>
      </c>
      <c r="C536" t="s">
        <v>760</v>
      </c>
    </row>
    <row r="537" spans="1:3" ht="15">
      <c r="A537">
        <f>+A536+1</f>
        <v>434</v>
      </c>
      <c r="B537" t="s">
        <v>515</v>
      </c>
      <c r="C537" t="s">
        <v>760</v>
      </c>
    </row>
    <row r="538" spans="1:3" ht="15">
      <c r="A538">
        <f>+A537+1</f>
        <v>435</v>
      </c>
      <c r="B538" t="s">
        <v>516</v>
      </c>
      <c r="C538" t="s">
        <v>760</v>
      </c>
    </row>
    <row r="539" spans="1:3" ht="15">
      <c r="A539">
        <f>+A538+1</f>
        <v>436</v>
      </c>
      <c r="B539" t="s">
        <v>517</v>
      </c>
      <c r="C539" t="s">
        <v>760</v>
      </c>
    </row>
    <row r="540" spans="1:3" ht="15">
      <c r="A540">
        <f>+A539+1</f>
        <v>437</v>
      </c>
      <c r="B540" t="s">
        <v>518</v>
      </c>
      <c r="C540" t="s">
        <v>760</v>
      </c>
    </row>
    <row r="541" spans="1:4" ht="15.75" thickBot="1">
      <c r="A541">
        <f>+A540+1</f>
        <v>438</v>
      </c>
      <c r="B541" s="32" t="s">
        <v>519</v>
      </c>
      <c r="C541" s="32" t="s">
        <v>760</v>
      </c>
      <c r="D541" s="85">
        <v>6</v>
      </c>
    </row>
    <row r="542" ht="15.75" thickTop="1">
      <c r="B542" t="s">
        <v>40</v>
      </c>
    </row>
    <row r="543" spans="1:3" ht="15">
      <c r="A543">
        <f>+A541+1</f>
        <v>439</v>
      </c>
      <c r="B543" t="s">
        <v>520</v>
      </c>
      <c r="C543" t="s">
        <v>1040</v>
      </c>
    </row>
    <row r="544" spans="1:3" ht="15">
      <c r="A544">
        <f>+A543+1</f>
        <v>440</v>
      </c>
      <c r="B544" t="s">
        <v>521</v>
      </c>
      <c r="C544" t="s">
        <v>1040</v>
      </c>
    </row>
    <row r="545" spans="1:3" ht="15">
      <c r="A545">
        <f>+A544+1</f>
        <v>441</v>
      </c>
      <c r="B545" t="s">
        <v>522</v>
      </c>
      <c r="C545" t="s">
        <v>1040</v>
      </c>
    </row>
    <row r="546" spans="1:3" ht="15">
      <c r="A546">
        <f>+A545+1</f>
        <v>442</v>
      </c>
      <c r="B546" t="s">
        <v>523</v>
      </c>
      <c r="C546" t="s">
        <v>1040</v>
      </c>
    </row>
    <row r="547" spans="1:3" ht="15">
      <c r="A547">
        <f>+A546+1</f>
        <v>443</v>
      </c>
      <c r="B547" t="s">
        <v>524</v>
      </c>
      <c r="C547" t="s">
        <v>1040</v>
      </c>
    </row>
    <row r="548" spans="1:4" ht="15.75" thickBot="1">
      <c r="A548">
        <f>+A547+1</f>
        <v>444</v>
      </c>
      <c r="B548" s="32" t="s">
        <v>525</v>
      </c>
      <c r="C548" s="32" t="s">
        <v>1040</v>
      </c>
      <c r="D548" s="85">
        <v>6</v>
      </c>
    </row>
    <row r="549" ht="15.75" thickTop="1">
      <c r="B549" t="s">
        <v>40</v>
      </c>
    </row>
    <row r="550" spans="1:3" ht="15">
      <c r="A550">
        <f>+A548+1</f>
        <v>445</v>
      </c>
      <c r="B550" t="s">
        <v>526</v>
      </c>
      <c r="C550" t="s">
        <v>1041</v>
      </c>
    </row>
    <row r="551" spans="1:3" ht="15">
      <c r="A551">
        <f>+A550+1</f>
        <v>446</v>
      </c>
      <c r="B551" t="s">
        <v>527</v>
      </c>
      <c r="C551" t="s">
        <v>1041</v>
      </c>
    </row>
    <row r="552" spans="1:3" ht="15">
      <c r="A552">
        <f>+A551+1</f>
        <v>447</v>
      </c>
      <c r="B552" t="s">
        <v>528</v>
      </c>
      <c r="C552" t="s">
        <v>1041</v>
      </c>
    </row>
    <row r="553" spans="1:3" ht="15">
      <c r="A553">
        <f>+A552+1</f>
        <v>448</v>
      </c>
      <c r="B553" t="s">
        <v>529</v>
      </c>
      <c r="C553" t="s">
        <v>1041</v>
      </c>
    </row>
    <row r="554" spans="1:3" ht="15">
      <c r="A554">
        <f>+A553+1</f>
        <v>449</v>
      </c>
      <c r="B554" s="23" t="s">
        <v>530</v>
      </c>
      <c r="C554" t="s">
        <v>1041</v>
      </c>
    </row>
    <row r="555" spans="1:4" ht="15.75" thickBot="1">
      <c r="A555">
        <f>+A554+1</f>
        <v>450</v>
      </c>
      <c r="B555" s="80" t="s">
        <v>1063</v>
      </c>
      <c r="C555" s="32" t="s">
        <v>1042</v>
      </c>
      <c r="D555" s="85">
        <v>6</v>
      </c>
    </row>
    <row r="556" ht="15.75" thickTop="1"/>
    <row r="557" spans="1:3" ht="15">
      <c r="A557">
        <f>+A555+1</f>
        <v>451</v>
      </c>
      <c r="B557" t="s">
        <v>531</v>
      </c>
      <c r="C557" t="s">
        <v>763</v>
      </c>
    </row>
    <row r="558" spans="1:3" ht="15">
      <c r="A558">
        <f>+A557+1</f>
        <v>452</v>
      </c>
      <c r="B558" t="s">
        <v>532</v>
      </c>
      <c r="C558" t="s">
        <v>763</v>
      </c>
    </row>
    <row r="559" spans="1:3" ht="15">
      <c r="A559">
        <f>+A558+1</f>
        <v>453</v>
      </c>
      <c r="B559" t="s">
        <v>533</v>
      </c>
      <c r="C559" t="s">
        <v>763</v>
      </c>
    </row>
    <row r="560" spans="1:3" ht="15">
      <c r="A560">
        <f>+A559+1</f>
        <v>454</v>
      </c>
      <c r="B560" t="s">
        <v>534</v>
      </c>
      <c r="C560" t="s">
        <v>763</v>
      </c>
    </row>
    <row r="561" spans="1:3" ht="15">
      <c r="A561">
        <f>+A560+1</f>
        <v>455</v>
      </c>
      <c r="B561" t="s">
        <v>535</v>
      </c>
      <c r="C561" t="s">
        <v>763</v>
      </c>
    </row>
    <row r="562" spans="1:4" ht="15.75" thickBot="1">
      <c r="A562">
        <f>+A561+1</f>
        <v>456</v>
      </c>
      <c r="B562" s="32" t="s">
        <v>536</v>
      </c>
      <c r="C562" s="32" t="s">
        <v>763</v>
      </c>
      <c r="D562" s="85">
        <v>6</v>
      </c>
    </row>
    <row r="563" ht="15.75" thickTop="1"/>
    <row r="564" spans="1:3" ht="15">
      <c r="A564">
        <f>+A562+1</f>
        <v>457</v>
      </c>
      <c r="B564" t="s">
        <v>537</v>
      </c>
      <c r="C564" t="s">
        <v>764</v>
      </c>
    </row>
    <row r="565" spans="1:3" ht="15">
      <c r="A565">
        <f>+A564+1</f>
        <v>458</v>
      </c>
      <c r="B565" t="s">
        <v>538</v>
      </c>
      <c r="C565" t="s">
        <v>764</v>
      </c>
    </row>
    <row r="566" spans="1:3" ht="15">
      <c r="A566">
        <f>+A565+1</f>
        <v>459</v>
      </c>
      <c r="B566" t="s">
        <v>539</v>
      </c>
      <c r="C566" t="s">
        <v>764</v>
      </c>
    </row>
    <row r="567" spans="1:3" ht="15">
      <c r="A567">
        <f>+A566+1</f>
        <v>460</v>
      </c>
      <c r="B567" t="s">
        <v>540</v>
      </c>
      <c r="C567" t="s">
        <v>764</v>
      </c>
    </row>
    <row r="568" spans="1:3" ht="15">
      <c r="A568">
        <f>+A567+1</f>
        <v>461</v>
      </c>
      <c r="B568" s="23" t="s">
        <v>541</v>
      </c>
      <c r="C568" t="s">
        <v>764</v>
      </c>
    </row>
    <row r="569" spans="1:4" ht="15.75" thickBot="1">
      <c r="A569">
        <f>+A568+1</f>
        <v>462</v>
      </c>
      <c r="B569" s="32" t="s">
        <v>1046</v>
      </c>
      <c r="C569" s="32" t="s">
        <v>764</v>
      </c>
      <c r="D569" s="85">
        <v>6</v>
      </c>
    </row>
    <row r="570" ht="15.75" thickTop="1"/>
    <row r="571" spans="1:3" ht="15">
      <c r="A571">
        <f>+A569+1</f>
        <v>463</v>
      </c>
      <c r="B571" t="s">
        <v>542</v>
      </c>
      <c r="C571" t="s">
        <v>765</v>
      </c>
    </row>
    <row r="572" spans="1:3" ht="15">
      <c r="A572">
        <f>+A571+1</f>
        <v>464</v>
      </c>
      <c r="B572" t="s">
        <v>543</v>
      </c>
      <c r="C572" t="s">
        <v>765</v>
      </c>
    </row>
    <row r="573" spans="1:3" ht="15">
      <c r="A573">
        <f>+A572+1</f>
        <v>465</v>
      </c>
      <c r="B573" t="s">
        <v>544</v>
      </c>
      <c r="C573" t="s">
        <v>765</v>
      </c>
    </row>
    <row r="574" spans="1:3" ht="15">
      <c r="A574">
        <f>+A573+1</f>
        <v>466</v>
      </c>
      <c r="B574" t="s">
        <v>545</v>
      </c>
      <c r="C574" t="s">
        <v>765</v>
      </c>
    </row>
    <row r="575" spans="1:3" ht="15">
      <c r="A575">
        <f>+A574+1</f>
        <v>467</v>
      </c>
      <c r="B575" s="23" t="s">
        <v>546</v>
      </c>
      <c r="C575" t="s">
        <v>765</v>
      </c>
    </row>
    <row r="576" spans="1:4" ht="15.75" thickBot="1">
      <c r="A576">
        <f>+A575+1</f>
        <v>468</v>
      </c>
      <c r="B576" s="32" t="s">
        <v>1043</v>
      </c>
      <c r="C576" s="32" t="s">
        <v>765</v>
      </c>
      <c r="D576" s="85">
        <v>6</v>
      </c>
    </row>
    <row r="577" ht="15.75" thickTop="1"/>
    <row r="578" spans="1:3" ht="15">
      <c r="A578">
        <f>+A576+1</f>
        <v>469</v>
      </c>
      <c r="B578" t="s">
        <v>547</v>
      </c>
      <c r="C578" t="s">
        <v>766</v>
      </c>
    </row>
    <row r="579" spans="1:3" ht="15">
      <c r="A579">
        <f>+A578+1</f>
        <v>470</v>
      </c>
      <c r="B579" t="s">
        <v>548</v>
      </c>
      <c r="C579" t="s">
        <v>766</v>
      </c>
    </row>
    <row r="580" spans="1:3" ht="15">
      <c r="A580">
        <f>+A579+1</f>
        <v>471</v>
      </c>
      <c r="B580" t="s">
        <v>549</v>
      </c>
      <c r="C580" t="s">
        <v>766</v>
      </c>
    </row>
    <row r="581" spans="1:3" ht="15">
      <c r="A581">
        <f>+A580+1</f>
        <v>472</v>
      </c>
      <c r="B581" t="s">
        <v>550</v>
      </c>
      <c r="C581" t="s">
        <v>766</v>
      </c>
    </row>
    <row r="582" spans="1:3" ht="15">
      <c r="A582">
        <f>+A581+1</f>
        <v>473</v>
      </c>
      <c r="B582" t="s">
        <v>551</v>
      </c>
      <c r="C582" t="s">
        <v>766</v>
      </c>
    </row>
    <row r="583" spans="1:4" ht="15.75" thickBot="1">
      <c r="A583">
        <f>+A582+1</f>
        <v>474</v>
      </c>
      <c r="B583" s="32" t="s">
        <v>552</v>
      </c>
      <c r="C583" s="32" t="s">
        <v>766</v>
      </c>
      <c r="D583" s="85">
        <v>6</v>
      </c>
    </row>
    <row r="584" ht="15.75" thickTop="1"/>
    <row r="585" spans="1:3" ht="15">
      <c r="A585">
        <f>+A583+1</f>
        <v>475</v>
      </c>
      <c r="B585" t="s">
        <v>553</v>
      </c>
      <c r="C585" t="s">
        <v>767</v>
      </c>
    </row>
    <row r="586" spans="1:3" ht="15">
      <c r="A586">
        <f>+A585+1</f>
        <v>476</v>
      </c>
      <c r="B586" t="s">
        <v>554</v>
      </c>
      <c r="C586" t="s">
        <v>767</v>
      </c>
    </row>
    <row r="587" spans="1:3" ht="15">
      <c r="A587">
        <f>+A586+1</f>
        <v>477</v>
      </c>
      <c r="B587" t="s">
        <v>555</v>
      </c>
      <c r="C587" t="s">
        <v>767</v>
      </c>
    </row>
    <row r="588" spans="1:3" ht="15">
      <c r="A588">
        <f>+A587+1</f>
        <v>478</v>
      </c>
      <c r="B588" t="s">
        <v>556</v>
      </c>
      <c r="C588" t="s">
        <v>767</v>
      </c>
    </row>
    <row r="589" spans="1:3" ht="15">
      <c r="A589">
        <f>+A588+1</f>
        <v>479</v>
      </c>
      <c r="B589" s="23" t="s">
        <v>557</v>
      </c>
      <c r="C589" t="s">
        <v>767</v>
      </c>
    </row>
    <row r="590" spans="1:4" ht="15.75" thickBot="1">
      <c r="A590">
        <f>+A589+1</f>
        <v>480</v>
      </c>
      <c r="B590" s="32" t="s">
        <v>1047</v>
      </c>
      <c r="C590" s="32" t="s">
        <v>767</v>
      </c>
      <c r="D590" s="85">
        <v>6</v>
      </c>
    </row>
    <row r="591" ht="15.75" thickTop="1"/>
    <row r="592" spans="1:3" ht="15">
      <c r="A592">
        <f>+A590+1</f>
        <v>481</v>
      </c>
      <c r="B592" t="s">
        <v>558</v>
      </c>
      <c r="C592" t="s">
        <v>768</v>
      </c>
    </row>
    <row r="593" spans="1:3" ht="15">
      <c r="A593">
        <f>+A592+1</f>
        <v>482</v>
      </c>
      <c r="B593" t="s">
        <v>559</v>
      </c>
      <c r="C593" t="s">
        <v>768</v>
      </c>
    </row>
    <row r="594" spans="1:3" ht="15">
      <c r="A594">
        <f>+A593+1</f>
        <v>483</v>
      </c>
      <c r="B594" t="s">
        <v>560</v>
      </c>
      <c r="C594" t="s">
        <v>768</v>
      </c>
    </row>
    <row r="595" spans="1:3" ht="15">
      <c r="A595">
        <f>+A594+1</f>
        <v>484</v>
      </c>
      <c r="B595" t="s">
        <v>561</v>
      </c>
      <c r="C595" t="s">
        <v>768</v>
      </c>
    </row>
    <row r="596" spans="1:3" ht="15">
      <c r="A596">
        <f>+A595+1</f>
        <v>485</v>
      </c>
      <c r="B596" t="s">
        <v>562</v>
      </c>
      <c r="C596" t="s">
        <v>768</v>
      </c>
    </row>
    <row r="597" spans="1:4" ht="15.75" thickBot="1">
      <c r="A597">
        <f>+A596+1</f>
        <v>486</v>
      </c>
      <c r="B597" s="80" t="s">
        <v>994</v>
      </c>
      <c r="C597" s="32" t="s">
        <v>768</v>
      </c>
      <c r="D597" s="85">
        <v>6</v>
      </c>
    </row>
    <row r="598" ht="15.75" thickTop="1"/>
    <row r="599" spans="1:3" ht="15">
      <c r="A599">
        <f>+A597+1</f>
        <v>487</v>
      </c>
      <c r="B599" t="s">
        <v>563</v>
      </c>
      <c r="C599" t="s">
        <v>769</v>
      </c>
    </row>
    <row r="600" spans="1:4" ht="15.75" thickBot="1">
      <c r="A600">
        <f>+A599+1</f>
        <v>488</v>
      </c>
      <c r="B600" s="32" t="s">
        <v>564</v>
      </c>
      <c r="C600" s="32" t="s">
        <v>769</v>
      </c>
      <c r="D600" s="85">
        <v>2</v>
      </c>
    </row>
    <row r="601" ht="15.75" thickTop="1"/>
    <row r="602" spans="1:3" ht="15">
      <c r="A602">
        <f>+A600+1</f>
        <v>489</v>
      </c>
      <c r="B602" t="s">
        <v>565</v>
      </c>
      <c r="C602" t="s">
        <v>770</v>
      </c>
    </row>
    <row r="603" spans="1:3" ht="15">
      <c r="A603">
        <f>+A602+1</f>
        <v>490</v>
      </c>
      <c r="B603" t="s">
        <v>566</v>
      </c>
      <c r="C603" t="s">
        <v>770</v>
      </c>
    </row>
    <row r="604" spans="1:3" ht="15">
      <c r="A604">
        <f>+A603+1</f>
        <v>491</v>
      </c>
      <c r="B604" t="s">
        <v>567</v>
      </c>
      <c r="C604" t="s">
        <v>770</v>
      </c>
    </row>
    <row r="605" spans="1:3" ht="15">
      <c r="A605">
        <f>+A604+1</f>
        <v>492</v>
      </c>
      <c r="B605" t="s">
        <v>568</v>
      </c>
      <c r="C605" t="s">
        <v>770</v>
      </c>
    </row>
    <row r="606" spans="1:3" ht="15">
      <c r="A606">
        <f>+A605+1</f>
        <v>493</v>
      </c>
      <c r="B606" t="s">
        <v>569</v>
      </c>
      <c r="C606" t="s">
        <v>770</v>
      </c>
    </row>
    <row r="607" spans="1:4" ht="15.75" thickBot="1">
      <c r="A607">
        <f>+A606+1</f>
        <v>494</v>
      </c>
      <c r="B607" s="32" t="s">
        <v>570</v>
      </c>
      <c r="C607" s="32" t="s">
        <v>770</v>
      </c>
      <c r="D607" s="85">
        <v>6</v>
      </c>
    </row>
    <row r="608" ht="15.75" thickTop="1"/>
    <row r="609" spans="1:3" ht="15">
      <c r="A609">
        <f>+A607+1</f>
        <v>495</v>
      </c>
      <c r="B609" t="s">
        <v>571</v>
      </c>
      <c r="C609" t="s">
        <v>771</v>
      </c>
    </row>
    <row r="610" spans="1:4" ht="15.75" thickBot="1">
      <c r="A610">
        <f>+A609+1</f>
        <v>496</v>
      </c>
      <c r="B610" s="32" t="s">
        <v>572</v>
      </c>
      <c r="C610" s="32" t="s">
        <v>771</v>
      </c>
      <c r="D610" s="85">
        <v>2</v>
      </c>
    </row>
    <row r="611" ht="15.75" thickTop="1">
      <c r="E611" s="22" t="s">
        <v>1049</v>
      </c>
    </row>
    <row r="612" spans="1:3" ht="15">
      <c r="A612">
        <f>+A610+1</f>
        <v>497</v>
      </c>
      <c r="B612" t="s">
        <v>573</v>
      </c>
      <c r="C612" t="s">
        <v>772</v>
      </c>
    </row>
    <row r="613" spans="1:3" ht="15">
      <c r="A613">
        <f>+A612+1</f>
        <v>498</v>
      </c>
      <c r="B613" t="s">
        <v>574</v>
      </c>
      <c r="C613" t="s">
        <v>772</v>
      </c>
    </row>
    <row r="614" spans="1:3" ht="15">
      <c r="A614">
        <f>+A613+1</f>
        <v>499</v>
      </c>
      <c r="B614" t="s">
        <v>575</v>
      </c>
      <c r="C614" t="s">
        <v>772</v>
      </c>
    </row>
    <row r="615" spans="1:3" ht="15">
      <c r="A615">
        <f>+A614+1</f>
        <v>500</v>
      </c>
      <c r="B615" t="s">
        <v>576</v>
      </c>
      <c r="C615" t="s">
        <v>772</v>
      </c>
    </row>
    <row r="616" spans="1:3" ht="15">
      <c r="A616">
        <f>+A615+1</f>
        <v>501</v>
      </c>
      <c r="B616" t="s">
        <v>577</v>
      </c>
      <c r="C616" t="s">
        <v>772</v>
      </c>
    </row>
    <row r="617" spans="1:4" ht="15.75" thickBot="1">
      <c r="A617">
        <f>+A616+1</f>
        <v>502</v>
      </c>
      <c r="B617" s="32" t="s">
        <v>578</v>
      </c>
      <c r="C617" s="32" t="s">
        <v>772</v>
      </c>
      <c r="D617" s="85">
        <v>6</v>
      </c>
    </row>
    <row r="618" ht="15.75" thickTop="1"/>
    <row r="619" spans="1:3" ht="15">
      <c r="A619">
        <f>+A617+1</f>
        <v>503</v>
      </c>
      <c r="B619" t="s">
        <v>579</v>
      </c>
      <c r="C619" t="s">
        <v>773</v>
      </c>
    </row>
    <row r="620" spans="1:3" ht="15">
      <c r="A620">
        <f>+A619+1</f>
        <v>504</v>
      </c>
      <c r="B620" t="s">
        <v>580</v>
      </c>
      <c r="C620" t="s">
        <v>773</v>
      </c>
    </row>
    <row r="621" spans="1:3" ht="15">
      <c r="A621">
        <f>+A620+1</f>
        <v>505</v>
      </c>
      <c r="B621" t="s">
        <v>581</v>
      </c>
      <c r="C621" t="s">
        <v>773</v>
      </c>
    </row>
    <row r="622" spans="1:3" ht="15">
      <c r="A622">
        <f>+A621+1</f>
        <v>506</v>
      </c>
      <c r="B622" s="22" t="s">
        <v>1061</v>
      </c>
      <c r="C622" t="s">
        <v>773</v>
      </c>
    </row>
    <row r="623" spans="1:5" ht="15">
      <c r="A623" t="s">
        <v>40</v>
      </c>
      <c r="B623" t="s">
        <v>582</v>
      </c>
      <c r="C623" t="s">
        <v>773</v>
      </c>
      <c r="E623" s="112" t="s">
        <v>1048</v>
      </c>
    </row>
    <row r="624" spans="1:5" ht="15">
      <c r="A624">
        <f>+A622+1</f>
        <v>507</v>
      </c>
      <c r="B624" s="23" t="s">
        <v>583</v>
      </c>
      <c r="C624" t="s">
        <v>773</v>
      </c>
      <c r="E624" s="112"/>
    </row>
    <row r="625" spans="1:4" ht="15.75" thickBot="1">
      <c r="A625">
        <f>+A624+1</f>
        <v>508</v>
      </c>
      <c r="B625" s="80" t="s">
        <v>1060</v>
      </c>
      <c r="C625" s="32" t="s">
        <v>773</v>
      </c>
      <c r="D625" s="85">
        <v>6</v>
      </c>
    </row>
    <row r="626" ht="15.75" thickTop="1"/>
    <row r="627" spans="1:3" ht="15">
      <c r="A627">
        <f>+A625+1</f>
        <v>509</v>
      </c>
      <c r="B627" t="s">
        <v>584</v>
      </c>
      <c r="C627" t="s">
        <v>774</v>
      </c>
    </row>
    <row r="628" spans="1:3" ht="15">
      <c r="A628">
        <f>+A627+1</f>
        <v>510</v>
      </c>
      <c r="B628" t="s">
        <v>585</v>
      </c>
      <c r="C628" t="s">
        <v>774</v>
      </c>
    </row>
    <row r="629" spans="1:3" ht="15">
      <c r="A629">
        <f>+A628+1</f>
        <v>511</v>
      </c>
      <c r="B629" t="s">
        <v>586</v>
      </c>
      <c r="C629" t="s">
        <v>774</v>
      </c>
    </row>
    <row r="630" spans="1:3" ht="15">
      <c r="A630">
        <f>+A629+1</f>
        <v>512</v>
      </c>
      <c r="B630" t="s">
        <v>587</v>
      </c>
      <c r="C630" t="s">
        <v>774</v>
      </c>
    </row>
    <row r="631" spans="1:4" ht="15.75" thickBot="1">
      <c r="A631">
        <f>+A630+1</f>
        <v>513</v>
      </c>
      <c r="B631" s="32" t="s">
        <v>588</v>
      </c>
      <c r="C631" s="32" t="s">
        <v>774</v>
      </c>
      <c r="D631" s="85">
        <v>5</v>
      </c>
    </row>
    <row r="632" ht="15.75" thickTop="1">
      <c r="A632" t="s">
        <v>40</v>
      </c>
    </row>
    <row r="633" spans="1:3" ht="15">
      <c r="A633">
        <f>+A631+1</f>
        <v>514</v>
      </c>
      <c r="B633" t="s">
        <v>589</v>
      </c>
      <c r="C633" t="s">
        <v>775</v>
      </c>
    </row>
    <row r="634" spans="1:4" ht="15.75" thickBot="1">
      <c r="A634">
        <f>+A633+1</f>
        <v>515</v>
      </c>
      <c r="B634" s="32" t="s">
        <v>590</v>
      </c>
      <c r="C634" s="32" t="s">
        <v>775</v>
      </c>
      <c r="D634" s="85">
        <v>2</v>
      </c>
    </row>
    <row r="635" ht="15.75" thickTop="1"/>
    <row r="636" spans="1:3" ht="15">
      <c r="A636">
        <f>+A634+1</f>
        <v>516</v>
      </c>
      <c r="B636" t="s">
        <v>591</v>
      </c>
      <c r="C636" t="s">
        <v>776</v>
      </c>
    </row>
    <row r="637" spans="1:4" ht="15.75" thickBot="1">
      <c r="A637">
        <f>+A636+1</f>
        <v>517</v>
      </c>
      <c r="B637" s="32" t="s">
        <v>592</v>
      </c>
      <c r="C637" s="32" t="s">
        <v>776</v>
      </c>
      <c r="D637" s="85">
        <v>2</v>
      </c>
    </row>
    <row r="638" ht="15.75" thickTop="1"/>
    <row r="639" spans="1:3" ht="15">
      <c r="A639">
        <f>+A637+1</f>
        <v>518</v>
      </c>
      <c r="B639" t="s">
        <v>593</v>
      </c>
      <c r="C639" t="s">
        <v>777</v>
      </c>
    </row>
    <row r="640" spans="1:4" ht="15.75" thickBot="1">
      <c r="A640">
        <f>+A639+1</f>
        <v>519</v>
      </c>
      <c r="B640" s="32" t="s">
        <v>594</v>
      </c>
      <c r="C640" s="32" t="s">
        <v>777</v>
      </c>
      <c r="D640" s="85">
        <v>2</v>
      </c>
    </row>
    <row r="641" ht="15.75" thickTop="1"/>
    <row r="642" spans="1:3" ht="15">
      <c r="A642">
        <f>+A640+1</f>
        <v>520</v>
      </c>
      <c r="B642" t="s">
        <v>595</v>
      </c>
      <c r="C642" t="s">
        <v>778</v>
      </c>
    </row>
    <row r="643" spans="1:3" ht="15">
      <c r="A643">
        <f>+A642+1</f>
        <v>521</v>
      </c>
      <c r="B643" t="s">
        <v>596</v>
      </c>
      <c r="C643" t="s">
        <v>778</v>
      </c>
    </row>
    <row r="644" spans="1:3" ht="15">
      <c r="A644">
        <f>+A643+1</f>
        <v>522</v>
      </c>
      <c r="B644" t="s">
        <v>597</v>
      </c>
      <c r="C644" t="s">
        <v>778</v>
      </c>
    </row>
    <row r="645" spans="1:3" ht="15">
      <c r="A645">
        <f>+A644+1</f>
        <v>523</v>
      </c>
      <c r="B645" t="s">
        <v>598</v>
      </c>
      <c r="C645" t="s">
        <v>778</v>
      </c>
    </row>
    <row r="646" spans="1:3" ht="15">
      <c r="A646">
        <f>+A645+1</f>
        <v>524</v>
      </c>
      <c r="B646" t="s">
        <v>599</v>
      </c>
      <c r="C646" t="s">
        <v>778</v>
      </c>
    </row>
    <row r="647" spans="1:4" ht="15.75" thickBot="1">
      <c r="A647">
        <f>+A646+1</f>
        <v>525</v>
      </c>
      <c r="B647" s="32" t="s">
        <v>600</v>
      </c>
      <c r="C647" s="32" t="s">
        <v>778</v>
      </c>
      <c r="D647" s="85">
        <v>6</v>
      </c>
    </row>
    <row r="648" ht="15.75" thickTop="1"/>
    <row r="649" spans="1:3" ht="15">
      <c r="A649">
        <f>+A647+1</f>
        <v>526</v>
      </c>
      <c r="B649" t="s">
        <v>601</v>
      </c>
      <c r="C649" t="s">
        <v>779</v>
      </c>
    </row>
    <row r="650" spans="1:3" ht="15">
      <c r="A650">
        <f>+A649+1</f>
        <v>527</v>
      </c>
      <c r="B650" t="s">
        <v>602</v>
      </c>
      <c r="C650" t="s">
        <v>779</v>
      </c>
    </row>
    <row r="651" spans="1:3" ht="15">
      <c r="A651">
        <f>+A650+1</f>
        <v>528</v>
      </c>
      <c r="B651" t="s">
        <v>603</v>
      </c>
      <c r="C651" t="s">
        <v>779</v>
      </c>
    </row>
    <row r="652" spans="1:3" ht="15">
      <c r="A652">
        <f>+A651+1</f>
        <v>529</v>
      </c>
      <c r="B652" t="s">
        <v>604</v>
      </c>
      <c r="C652" t="s">
        <v>779</v>
      </c>
    </row>
    <row r="653" spans="1:3" ht="15">
      <c r="A653">
        <f>+A652+1</f>
        <v>530</v>
      </c>
      <c r="B653" t="s">
        <v>722</v>
      </c>
      <c r="C653" t="s">
        <v>779</v>
      </c>
    </row>
    <row r="654" spans="1:4" ht="15.75" thickBot="1">
      <c r="A654">
        <f>+A653+1</f>
        <v>531</v>
      </c>
      <c r="B654" s="32" t="s">
        <v>605</v>
      </c>
      <c r="C654" s="32" t="s">
        <v>779</v>
      </c>
      <c r="D654" s="85">
        <v>6</v>
      </c>
    </row>
    <row r="655" ht="15.75" thickTop="1"/>
    <row r="656" spans="1:3" ht="15">
      <c r="A656">
        <f>+A654+1</f>
        <v>532</v>
      </c>
      <c r="B656" t="s">
        <v>606</v>
      </c>
      <c r="C656" t="s">
        <v>780</v>
      </c>
    </row>
    <row r="657" spans="1:3" ht="15">
      <c r="A657">
        <f>+A656+1</f>
        <v>533</v>
      </c>
      <c r="B657" t="s">
        <v>607</v>
      </c>
      <c r="C657" t="s">
        <v>780</v>
      </c>
    </row>
    <row r="658" spans="1:3" ht="15">
      <c r="A658">
        <f>+A657+1</f>
        <v>534</v>
      </c>
      <c r="B658" t="s">
        <v>608</v>
      </c>
      <c r="C658" t="s">
        <v>780</v>
      </c>
    </row>
    <row r="659" spans="1:3" ht="15">
      <c r="A659">
        <f>+A658+1</f>
        <v>535</v>
      </c>
      <c r="B659" t="s">
        <v>609</v>
      </c>
      <c r="C659" t="s">
        <v>780</v>
      </c>
    </row>
    <row r="660" spans="1:4" ht="15.75" thickBot="1">
      <c r="A660" s="22" t="s">
        <v>40</v>
      </c>
      <c r="B660" s="32" t="s">
        <v>610</v>
      </c>
      <c r="C660" s="119" t="s">
        <v>1069</v>
      </c>
      <c r="D660" s="85">
        <v>4</v>
      </c>
    </row>
    <row r="661" ht="15.75" thickTop="1">
      <c r="A661" t="s">
        <v>40</v>
      </c>
    </row>
    <row r="662" spans="1:3" ht="15">
      <c r="A662">
        <f>+A659+1</f>
        <v>536</v>
      </c>
      <c r="B662" t="s">
        <v>611</v>
      </c>
      <c r="C662" t="s">
        <v>781</v>
      </c>
    </row>
    <row r="663" spans="1:3" ht="15">
      <c r="A663">
        <f>+A662+1</f>
        <v>537</v>
      </c>
      <c r="B663" t="s">
        <v>612</v>
      </c>
      <c r="C663" t="s">
        <v>781</v>
      </c>
    </row>
    <row r="664" spans="1:3" ht="15">
      <c r="A664">
        <f>+A663+1</f>
        <v>538</v>
      </c>
      <c r="B664" t="s">
        <v>613</v>
      </c>
      <c r="C664" t="s">
        <v>781</v>
      </c>
    </row>
    <row r="665" spans="1:3" ht="15">
      <c r="A665">
        <f>+A664+1</f>
        <v>539</v>
      </c>
      <c r="B665" t="s">
        <v>614</v>
      </c>
      <c r="C665" t="s">
        <v>781</v>
      </c>
    </row>
    <row r="666" spans="1:4" ht="15.75" thickBot="1">
      <c r="A666">
        <f>+A665+1</f>
        <v>540</v>
      </c>
      <c r="B666" s="32" t="s">
        <v>615</v>
      </c>
      <c r="C666" s="32" t="s">
        <v>781</v>
      </c>
      <c r="D666" s="85">
        <v>5</v>
      </c>
    </row>
    <row r="667" ht="15.75" thickTop="1"/>
    <row r="668" spans="1:3" ht="15">
      <c r="A668">
        <f>+A666+1</f>
        <v>541</v>
      </c>
      <c r="B668" t="s">
        <v>616</v>
      </c>
      <c r="C668" t="s">
        <v>782</v>
      </c>
    </row>
    <row r="669" spans="1:4" ht="15.75" thickBot="1">
      <c r="A669">
        <f>+A668+1</f>
        <v>542</v>
      </c>
      <c r="B669" s="32" t="s">
        <v>617</v>
      </c>
      <c r="C669" s="32" t="s">
        <v>782</v>
      </c>
      <c r="D669" s="85">
        <v>2</v>
      </c>
    </row>
    <row r="670" ht="15.75" thickTop="1">
      <c r="A670" t="s">
        <v>40</v>
      </c>
    </row>
    <row r="671" spans="1:3" ht="15">
      <c r="A671">
        <f>+A669+1</f>
        <v>543</v>
      </c>
      <c r="B671" t="s">
        <v>618</v>
      </c>
      <c r="C671" t="s">
        <v>783</v>
      </c>
    </row>
    <row r="672" spans="1:3" ht="15">
      <c r="A672">
        <f>+A671+1</f>
        <v>544</v>
      </c>
      <c r="B672" t="s">
        <v>619</v>
      </c>
      <c r="C672" t="s">
        <v>783</v>
      </c>
    </row>
    <row r="673" spans="1:3" ht="15">
      <c r="A673">
        <f>+A672+1</f>
        <v>545</v>
      </c>
      <c r="B673" t="s">
        <v>620</v>
      </c>
      <c r="C673" t="s">
        <v>783</v>
      </c>
    </row>
    <row r="674" spans="1:3" ht="15">
      <c r="A674">
        <f>+A673+1</f>
        <v>546</v>
      </c>
      <c r="B674" t="s">
        <v>621</v>
      </c>
      <c r="C674" t="s">
        <v>783</v>
      </c>
    </row>
    <row r="675" spans="1:3" ht="15">
      <c r="A675">
        <f>+A674+1</f>
        <v>547</v>
      </c>
      <c r="B675" t="s">
        <v>723</v>
      </c>
      <c r="C675" t="s">
        <v>783</v>
      </c>
    </row>
    <row r="676" spans="1:4" ht="15.75" thickBot="1">
      <c r="A676">
        <f>+A675+1</f>
        <v>548</v>
      </c>
      <c r="B676" s="32" t="s">
        <v>622</v>
      </c>
      <c r="C676" s="32" t="s">
        <v>783</v>
      </c>
      <c r="D676" s="85">
        <v>6</v>
      </c>
    </row>
    <row r="677" ht="15.75" thickTop="1"/>
    <row r="678" spans="1:3" ht="15">
      <c r="A678">
        <f>+A676+1</f>
        <v>549</v>
      </c>
      <c r="B678" t="s">
        <v>623</v>
      </c>
      <c r="C678" t="s">
        <v>784</v>
      </c>
    </row>
    <row r="679" spans="1:3" ht="15">
      <c r="A679">
        <f>+A678+1</f>
        <v>550</v>
      </c>
      <c r="B679" t="s">
        <v>624</v>
      </c>
      <c r="C679" t="s">
        <v>784</v>
      </c>
    </row>
    <row r="680" spans="1:3" ht="15">
      <c r="A680">
        <f>+A679+1</f>
        <v>551</v>
      </c>
      <c r="B680" t="s">
        <v>625</v>
      </c>
      <c r="C680" t="s">
        <v>784</v>
      </c>
    </row>
    <row r="681" spans="1:3" ht="15">
      <c r="A681">
        <f>+A680+1</f>
        <v>552</v>
      </c>
      <c r="B681" t="s">
        <v>626</v>
      </c>
      <c r="C681" t="s">
        <v>784</v>
      </c>
    </row>
    <row r="682" spans="1:3" ht="15">
      <c r="A682">
        <f>+A681+1</f>
        <v>553</v>
      </c>
      <c r="B682" t="s">
        <v>627</v>
      </c>
      <c r="C682" t="s">
        <v>784</v>
      </c>
    </row>
    <row r="683" spans="1:4" ht="15.75" thickBot="1">
      <c r="A683">
        <f>+A682+1</f>
        <v>554</v>
      </c>
      <c r="B683" s="32" t="s">
        <v>628</v>
      </c>
      <c r="C683" s="32" t="s">
        <v>784</v>
      </c>
      <c r="D683" s="85">
        <v>6</v>
      </c>
    </row>
    <row r="684" ht="15.75" thickTop="1"/>
    <row r="685" spans="1:3" ht="15">
      <c r="A685">
        <f>+A683+1</f>
        <v>555</v>
      </c>
      <c r="B685" t="s">
        <v>629</v>
      </c>
      <c r="C685" t="s">
        <v>785</v>
      </c>
    </row>
    <row r="686" spans="1:3" ht="15">
      <c r="A686">
        <f>+A685+1</f>
        <v>556</v>
      </c>
      <c r="B686" t="s">
        <v>630</v>
      </c>
      <c r="C686" t="s">
        <v>785</v>
      </c>
    </row>
    <row r="687" spans="1:3" ht="15">
      <c r="A687">
        <f>+A686+1</f>
        <v>557</v>
      </c>
      <c r="B687" t="s">
        <v>631</v>
      </c>
      <c r="C687" t="s">
        <v>785</v>
      </c>
    </row>
    <row r="688" spans="1:3" ht="15">
      <c r="A688">
        <f>+A687+1</f>
        <v>558</v>
      </c>
      <c r="B688" t="s">
        <v>632</v>
      </c>
      <c r="C688" t="s">
        <v>785</v>
      </c>
    </row>
    <row r="689" spans="1:3" ht="15">
      <c r="A689">
        <f>+A688+1</f>
        <v>559</v>
      </c>
      <c r="B689" t="s">
        <v>633</v>
      </c>
      <c r="C689" t="s">
        <v>785</v>
      </c>
    </row>
    <row r="690" spans="1:4" ht="15.75" thickBot="1">
      <c r="A690">
        <f>+A689+1</f>
        <v>560</v>
      </c>
      <c r="B690" s="32" t="s">
        <v>634</v>
      </c>
      <c r="C690" s="32" t="s">
        <v>785</v>
      </c>
      <c r="D690" s="85">
        <v>6</v>
      </c>
    </row>
    <row r="691" ht="15.75" thickTop="1"/>
    <row r="692" spans="1:3" ht="15">
      <c r="A692">
        <f>+A690+1</f>
        <v>561</v>
      </c>
      <c r="B692" t="s">
        <v>635</v>
      </c>
      <c r="C692" t="s">
        <v>786</v>
      </c>
    </row>
    <row r="693" spans="1:3" ht="15">
      <c r="A693">
        <f>+A692+1</f>
        <v>562</v>
      </c>
      <c r="B693" t="s">
        <v>636</v>
      </c>
      <c r="C693" t="s">
        <v>786</v>
      </c>
    </row>
    <row r="694" spans="1:3" ht="15">
      <c r="A694">
        <f>+A693+1</f>
        <v>563</v>
      </c>
      <c r="B694" t="s">
        <v>637</v>
      </c>
      <c r="C694" t="s">
        <v>786</v>
      </c>
    </row>
    <row r="695" spans="1:3" ht="15">
      <c r="A695">
        <f>+A694+1</f>
        <v>564</v>
      </c>
      <c r="B695" t="s">
        <v>638</v>
      </c>
      <c r="C695" t="s">
        <v>786</v>
      </c>
    </row>
    <row r="696" spans="1:3" ht="15">
      <c r="A696">
        <f>+A695+1</f>
        <v>565</v>
      </c>
      <c r="B696" t="s">
        <v>639</v>
      </c>
      <c r="C696" t="s">
        <v>786</v>
      </c>
    </row>
    <row r="697" spans="1:4" ht="15.75" thickBot="1">
      <c r="A697">
        <f>+A696+1</f>
        <v>566</v>
      </c>
      <c r="B697" s="32" t="s">
        <v>640</v>
      </c>
      <c r="C697" s="32" t="s">
        <v>786</v>
      </c>
      <c r="D697" s="85">
        <v>6</v>
      </c>
    </row>
    <row r="698" ht="15.75" thickTop="1"/>
    <row r="699" spans="1:3" ht="15">
      <c r="A699">
        <f>+A697+1</f>
        <v>567</v>
      </c>
      <c r="B699" t="s">
        <v>641</v>
      </c>
      <c r="C699" t="s">
        <v>787</v>
      </c>
    </row>
    <row r="700" spans="1:3" ht="15">
      <c r="A700">
        <f>+A699+1</f>
        <v>568</v>
      </c>
      <c r="B700" t="s">
        <v>642</v>
      </c>
      <c r="C700" t="s">
        <v>787</v>
      </c>
    </row>
    <row r="701" spans="1:3" ht="15">
      <c r="A701">
        <f>+A700+1</f>
        <v>569</v>
      </c>
      <c r="B701" t="s">
        <v>643</v>
      </c>
      <c r="C701" t="s">
        <v>787</v>
      </c>
    </row>
    <row r="702" spans="1:3" ht="15">
      <c r="A702">
        <f>+A701+1</f>
        <v>570</v>
      </c>
      <c r="B702" t="s">
        <v>644</v>
      </c>
      <c r="C702" t="s">
        <v>787</v>
      </c>
    </row>
    <row r="703" spans="1:3" ht="15">
      <c r="A703">
        <f>+A702+1</f>
        <v>571</v>
      </c>
      <c r="B703" t="s">
        <v>645</v>
      </c>
      <c r="C703" t="s">
        <v>787</v>
      </c>
    </row>
    <row r="704" spans="1:4" ht="15.75" thickBot="1">
      <c r="A704">
        <f>+A703+1</f>
        <v>572</v>
      </c>
      <c r="B704" s="32" t="s">
        <v>646</v>
      </c>
      <c r="C704" s="32" t="s">
        <v>787</v>
      </c>
      <c r="D704" s="85">
        <v>6</v>
      </c>
    </row>
    <row r="705" ht="15.75" thickTop="1"/>
    <row r="706" spans="1:3" ht="15">
      <c r="A706">
        <f>+A704+1</f>
        <v>573</v>
      </c>
      <c r="B706" t="s">
        <v>647</v>
      </c>
      <c r="C706" t="s">
        <v>788</v>
      </c>
    </row>
    <row r="707" spans="1:3" ht="15">
      <c r="A707">
        <f>+A706+1</f>
        <v>574</v>
      </c>
      <c r="B707" t="s">
        <v>648</v>
      </c>
      <c r="C707" t="s">
        <v>788</v>
      </c>
    </row>
    <row r="708" spans="1:3" ht="15">
      <c r="A708">
        <f>+A707+1</f>
        <v>575</v>
      </c>
      <c r="B708" t="s">
        <v>649</v>
      </c>
      <c r="C708" t="s">
        <v>788</v>
      </c>
    </row>
    <row r="709" spans="1:3" ht="15">
      <c r="A709">
        <f>+A708+1</f>
        <v>576</v>
      </c>
      <c r="B709" s="23" t="s">
        <v>650</v>
      </c>
      <c r="C709" t="s">
        <v>788</v>
      </c>
    </row>
    <row r="710" spans="1:3" ht="15">
      <c r="A710">
        <f>+A709+1</f>
        <v>577</v>
      </c>
      <c r="B710" s="23" t="s">
        <v>1036</v>
      </c>
      <c r="C710" s="23" t="s">
        <v>788</v>
      </c>
    </row>
    <row r="711" spans="1:4" ht="15.75" thickBot="1">
      <c r="A711">
        <f>+A710+1</f>
        <v>578</v>
      </c>
      <c r="B711" s="32" t="s">
        <v>1037</v>
      </c>
      <c r="C711" s="32" t="s">
        <v>788</v>
      </c>
      <c r="D711" s="85">
        <v>6</v>
      </c>
    </row>
    <row r="712" ht="15.75" thickTop="1">
      <c r="A712" t="s">
        <v>40</v>
      </c>
    </row>
    <row r="713" spans="1:3" ht="15">
      <c r="A713">
        <f>+A711+1</f>
        <v>579</v>
      </c>
      <c r="B713" t="s">
        <v>651</v>
      </c>
      <c r="C713" t="s">
        <v>789</v>
      </c>
    </row>
    <row r="714" spans="1:3" ht="15">
      <c r="A714">
        <f aca="true" t="shared" si="18" ref="A714:A719">+A713+1</f>
        <v>580</v>
      </c>
      <c r="B714" t="s">
        <v>652</v>
      </c>
      <c r="C714" t="s">
        <v>789</v>
      </c>
    </row>
    <row r="715" spans="1:3" ht="15">
      <c r="A715">
        <f t="shared" si="18"/>
        <v>581</v>
      </c>
      <c r="B715" t="s">
        <v>724</v>
      </c>
      <c r="C715" t="s">
        <v>789</v>
      </c>
    </row>
    <row r="716" spans="1:3" ht="15">
      <c r="A716">
        <f t="shared" si="18"/>
        <v>582</v>
      </c>
      <c r="B716" t="s">
        <v>653</v>
      </c>
      <c r="C716" t="s">
        <v>789</v>
      </c>
    </row>
    <row r="717" spans="1:3" ht="15">
      <c r="A717">
        <f t="shared" si="18"/>
        <v>583</v>
      </c>
      <c r="B717" t="s">
        <v>654</v>
      </c>
      <c r="C717" t="s">
        <v>789</v>
      </c>
    </row>
    <row r="718" spans="1:3" ht="15">
      <c r="A718">
        <f t="shared" si="18"/>
        <v>584</v>
      </c>
      <c r="B718" s="23" t="s">
        <v>655</v>
      </c>
      <c r="C718" t="s">
        <v>789</v>
      </c>
    </row>
    <row r="719" spans="1:4" ht="15.75" thickBot="1">
      <c r="A719">
        <f t="shared" si="18"/>
        <v>585</v>
      </c>
      <c r="B719" s="32" t="s">
        <v>1035</v>
      </c>
      <c r="C719" s="32" t="s">
        <v>789</v>
      </c>
      <c r="D719" s="85">
        <v>7</v>
      </c>
    </row>
    <row r="720" ht="15.75" thickTop="1"/>
    <row r="721" spans="1:3" ht="15">
      <c r="A721">
        <f>+A719+1</f>
        <v>586</v>
      </c>
      <c r="B721" t="s">
        <v>656</v>
      </c>
      <c r="C721" t="s">
        <v>799</v>
      </c>
    </row>
    <row r="722" spans="1:3" ht="15">
      <c r="A722">
        <f>+A721+1</f>
        <v>587</v>
      </c>
      <c r="B722" t="s">
        <v>657</v>
      </c>
      <c r="C722" t="s">
        <v>799</v>
      </c>
    </row>
    <row r="723" spans="1:3" ht="15">
      <c r="A723">
        <f>+A722+1</f>
        <v>588</v>
      </c>
      <c r="B723" t="s">
        <v>658</v>
      </c>
      <c r="C723" t="s">
        <v>799</v>
      </c>
    </row>
    <row r="724" spans="1:3" ht="15">
      <c r="A724">
        <f>+A723+1</f>
        <v>589</v>
      </c>
      <c r="B724" t="s">
        <v>659</v>
      </c>
      <c r="C724" t="s">
        <v>799</v>
      </c>
    </row>
    <row r="725" spans="1:3" ht="15">
      <c r="A725">
        <f>+A724+1</f>
        <v>590</v>
      </c>
      <c r="B725" t="s">
        <v>660</v>
      </c>
      <c r="C725" t="s">
        <v>799</v>
      </c>
    </row>
    <row r="726" spans="1:4" ht="15.75" thickBot="1">
      <c r="A726">
        <f>+A725+1</f>
        <v>591</v>
      </c>
      <c r="B726" s="32" t="s">
        <v>661</v>
      </c>
      <c r="C726" s="32" t="s">
        <v>799</v>
      </c>
      <c r="D726" s="85">
        <v>6</v>
      </c>
    </row>
    <row r="727" ht="15.75" thickTop="1"/>
    <row r="728" spans="1:3" ht="15">
      <c r="A728">
        <f>+A726+1</f>
        <v>592</v>
      </c>
      <c r="B728" t="s">
        <v>662</v>
      </c>
      <c r="C728" t="s">
        <v>790</v>
      </c>
    </row>
    <row r="729" spans="1:3" ht="15">
      <c r="A729">
        <f>+A728+1</f>
        <v>593</v>
      </c>
      <c r="B729" t="s">
        <v>663</v>
      </c>
      <c r="C729" t="s">
        <v>790</v>
      </c>
    </row>
    <row r="730" spans="1:3" ht="15">
      <c r="A730">
        <f>+A729+1</f>
        <v>594</v>
      </c>
      <c r="B730" t="s">
        <v>664</v>
      </c>
      <c r="C730" t="s">
        <v>790</v>
      </c>
    </row>
    <row r="731" spans="1:3" ht="15">
      <c r="A731">
        <f>+A730+1</f>
        <v>595</v>
      </c>
      <c r="B731" t="s">
        <v>665</v>
      </c>
      <c r="C731" t="s">
        <v>790</v>
      </c>
    </row>
    <row r="732" spans="1:3" ht="15">
      <c r="A732">
        <f>+A731+1</f>
        <v>596</v>
      </c>
      <c r="B732" t="s">
        <v>666</v>
      </c>
      <c r="C732" t="s">
        <v>790</v>
      </c>
    </row>
    <row r="733" spans="1:4" ht="15.75" thickBot="1">
      <c r="A733">
        <f>+A732+1</f>
        <v>597</v>
      </c>
      <c r="B733" s="32" t="s">
        <v>667</v>
      </c>
      <c r="C733" s="32" t="s">
        <v>790</v>
      </c>
      <c r="D733" s="85">
        <v>6</v>
      </c>
    </row>
    <row r="734" ht="15.75" thickTop="1"/>
    <row r="735" spans="1:3" ht="15">
      <c r="A735">
        <f>+A733+1</f>
        <v>598</v>
      </c>
      <c r="B735" t="s">
        <v>668</v>
      </c>
      <c r="C735" t="s">
        <v>791</v>
      </c>
    </row>
    <row r="736" spans="1:3" ht="15">
      <c r="A736">
        <f>+A735+1</f>
        <v>599</v>
      </c>
      <c r="B736" t="s">
        <v>669</v>
      </c>
      <c r="C736" t="s">
        <v>791</v>
      </c>
    </row>
    <row r="737" spans="1:3" ht="15">
      <c r="A737">
        <f>+A736+1</f>
        <v>600</v>
      </c>
      <c r="B737" t="s">
        <v>670</v>
      </c>
      <c r="C737" t="s">
        <v>791</v>
      </c>
    </row>
    <row r="738" spans="1:3" ht="15">
      <c r="A738">
        <f>+A737+1</f>
        <v>601</v>
      </c>
      <c r="B738" t="s">
        <v>671</v>
      </c>
      <c r="C738" t="s">
        <v>791</v>
      </c>
    </row>
    <row r="739" spans="1:3" ht="15">
      <c r="A739">
        <f>+A738+1</f>
        <v>602</v>
      </c>
      <c r="B739" t="s">
        <v>672</v>
      </c>
      <c r="C739" t="s">
        <v>791</v>
      </c>
    </row>
    <row r="740" spans="1:4" ht="15.75" thickBot="1">
      <c r="A740">
        <f>+A739+1</f>
        <v>603</v>
      </c>
      <c r="B740" s="32" t="s">
        <v>673</v>
      </c>
      <c r="C740" s="32" t="s">
        <v>791</v>
      </c>
      <c r="D740" s="85">
        <v>6</v>
      </c>
    </row>
    <row r="741" ht="15.75" thickTop="1"/>
    <row r="742" spans="1:3" ht="15">
      <c r="A742">
        <f>+A740+1</f>
        <v>604</v>
      </c>
      <c r="B742" t="s">
        <v>674</v>
      </c>
      <c r="C742" t="s">
        <v>792</v>
      </c>
    </row>
    <row r="743" spans="1:3" ht="15">
      <c r="A743">
        <f>+A742+1</f>
        <v>605</v>
      </c>
      <c r="B743" t="s">
        <v>675</v>
      </c>
      <c r="C743" t="s">
        <v>792</v>
      </c>
    </row>
    <row r="744" spans="1:3" ht="15">
      <c r="A744">
        <f>+A743+1</f>
        <v>606</v>
      </c>
      <c r="B744" t="s">
        <v>676</v>
      </c>
      <c r="C744" t="s">
        <v>792</v>
      </c>
    </row>
    <row r="745" spans="1:3" ht="15">
      <c r="A745">
        <f>+A744+1</f>
        <v>607</v>
      </c>
      <c r="B745" t="s">
        <v>677</v>
      </c>
      <c r="C745" t="s">
        <v>792</v>
      </c>
    </row>
    <row r="746" spans="1:3" ht="15">
      <c r="A746">
        <f>+A745+1</f>
        <v>608</v>
      </c>
      <c r="B746" t="s">
        <v>678</v>
      </c>
      <c r="C746" t="s">
        <v>792</v>
      </c>
    </row>
    <row r="747" spans="1:4" ht="15.75" thickBot="1">
      <c r="A747">
        <f>+A746+1</f>
        <v>609</v>
      </c>
      <c r="B747" s="32" t="s">
        <v>679</v>
      </c>
      <c r="C747" s="32" t="s">
        <v>792</v>
      </c>
      <c r="D747" s="85">
        <v>6</v>
      </c>
    </row>
    <row r="748" ht="15.75" thickTop="1"/>
    <row r="749" spans="1:3" ht="15">
      <c r="A749">
        <f>+A747+1</f>
        <v>610</v>
      </c>
      <c r="B749" t="s">
        <v>680</v>
      </c>
      <c r="C749" t="s">
        <v>793</v>
      </c>
    </row>
    <row r="750" spans="1:3" ht="15">
      <c r="A750">
        <f>+A749+1</f>
        <v>611</v>
      </c>
      <c r="B750" t="s">
        <v>681</v>
      </c>
      <c r="C750" t="s">
        <v>793</v>
      </c>
    </row>
    <row r="751" spans="1:3" ht="15">
      <c r="A751">
        <f>+A750+1</f>
        <v>612</v>
      </c>
      <c r="B751" t="s">
        <v>682</v>
      </c>
      <c r="C751" t="s">
        <v>793</v>
      </c>
    </row>
    <row r="752" spans="1:3" ht="15">
      <c r="A752">
        <f>+A751+1</f>
        <v>613</v>
      </c>
      <c r="B752" t="s">
        <v>683</v>
      </c>
      <c r="C752" t="s">
        <v>793</v>
      </c>
    </row>
    <row r="753" spans="1:3" ht="15">
      <c r="A753">
        <f>+A752+1</f>
        <v>614</v>
      </c>
      <c r="B753" t="s">
        <v>684</v>
      </c>
      <c r="C753" t="s">
        <v>793</v>
      </c>
    </row>
    <row r="754" spans="1:4" ht="15.75" thickBot="1">
      <c r="A754">
        <f>+A753+1</f>
        <v>615</v>
      </c>
      <c r="B754" s="32" t="s">
        <v>685</v>
      </c>
      <c r="C754" s="32" t="s">
        <v>793</v>
      </c>
      <c r="D754" s="85">
        <v>6</v>
      </c>
    </row>
    <row r="755" ht="15.75" thickTop="1"/>
    <row r="756" spans="1:3" ht="15">
      <c r="A756">
        <f>+A754+1</f>
        <v>616</v>
      </c>
      <c r="B756" t="s">
        <v>686</v>
      </c>
      <c r="C756" t="s">
        <v>794</v>
      </c>
    </row>
    <row r="757" spans="1:4" ht="15.75" thickBot="1">
      <c r="A757">
        <f>+A756+1</f>
        <v>617</v>
      </c>
      <c r="B757" s="32" t="s">
        <v>687</v>
      </c>
      <c r="C757" s="32" t="s">
        <v>794</v>
      </c>
      <c r="D757" s="85">
        <v>2</v>
      </c>
    </row>
    <row r="758" ht="15.75" thickTop="1"/>
    <row r="759" spans="1:3" ht="15">
      <c r="A759">
        <f>+A757+1</f>
        <v>618</v>
      </c>
      <c r="B759" t="s">
        <v>688</v>
      </c>
      <c r="C759" t="s">
        <v>795</v>
      </c>
    </row>
    <row r="760" spans="1:3" ht="15">
      <c r="A760">
        <f>+A759+1</f>
        <v>619</v>
      </c>
      <c r="B760" t="s">
        <v>689</v>
      </c>
      <c r="C760" t="s">
        <v>795</v>
      </c>
    </row>
    <row r="761" spans="1:3" ht="15">
      <c r="A761">
        <f>+A760+1</f>
        <v>620</v>
      </c>
      <c r="B761" t="s">
        <v>690</v>
      </c>
      <c r="C761" t="s">
        <v>795</v>
      </c>
    </row>
    <row r="762" spans="1:3" ht="15">
      <c r="A762">
        <f>+A761+1</f>
        <v>621</v>
      </c>
      <c r="B762" t="s">
        <v>691</v>
      </c>
      <c r="C762" t="s">
        <v>795</v>
      </c>
    </row>
    <row r="763" spans="1:3" ht="15">
      <c r="A763">
        <f>+A762+1</f>
        <v>622</v>
      </c>
      <c r="B763" t="s">
        <v>692</v>
      </c>
      <c r="C763" t="s">
        <v>795</v>
      </c>
    </row>
    <row r="764" spans="1:4" ht="15.75" thickBot="1">
      <c r="A764">
        <f>+A763+1</f>
        <v>623</v>
      </c>
      <c r="B764" s="32" t="s">
        <v>693</v>
      </c>
      <c r="C764" s="32" t="s">
        <v>795</v>
      </c>
      <c r="D764" s="85">
        <v>6</v>
      </c>
    </row>
    <row r="765" ht="15.75" thickTop="1"/>
    <row r="766" spans="1:3" ht="15">
      <c r="A766">
        <f>+A764+1</f>
        <v>624</v>
      </c>
      <c r="B766" t="s">
        <v>694</v>
      </c>
      <c r="C766" t="s">
        <v>796</v>
      </c>
    </row>
    <row r="767" spans="1:4" ht="15.75" thickBot="1">
      <c r="A767">
        <f>+A766+1</f>
        <v>625</v>
      </c>
      <c r="B767" s="32" t="s">
        <v>695</v>
      </c>
      <c r="C767" s="32" t="s">
        <v>796</v>
      </c>
      <c r="D767" s="85">
        <v>2</v>
      </c>
    </row>
    <row r="768" ht="15.75" thickTop="1"/>
    <row r="769" spans="1:3" ht="15">
      <c r="A769">
        <f>+A767+1</f>
        <v>626</v>
      </c>
      <c r="B769" t="s">
        <v>696</v>
      </c>
      <c r="C769" t="s">
        <v>797</v>
      </c>
    </row>
    <row r="770" spans="1:3" ht="15">
      <c r="A770">
        <f>+A769+1</f>
        <v>627</v>
      </c>
      <c r="B770" t="s">
        <v>697</v>
      </c>
      <c r="C770" t="s">
        <v>797</v>
      </c>
    </row>
    <row r="771" spans="1:3" ht="15">
      <c r="A771">
        <f>+A770+1</f>
        <v>628</v>
      </c>
      <c r="B771" t="s">
        <v>698</v>
      </c>
      <c r="C771" t="s">
        <v>797</v>
      </c>
    </row>
    <row r="772" spans="1:3" ht="15">
      <c r="A772">
        <f>+A771+1</f>
        <v>629</v>
      </c>
      <c r="B772" t="s">
        <v>699</v>
      </c>
      <c r="C772" t="s">
        <v>797</v>
      </c>
    </row>
    <row r="773" spans="1:3" ht="15">
      <c r="A773">
        <f>+A772+1</f>
        <v>630</v>
      </c>
      <c r="B773" t="s">
        <v>700</v>
      </c>
      <c r="C773" t="s">
        <v>797</v>
      </c>
    </row>
    <row r="774" spans="1:4" ht="15.75" thickBot="1">
      <c r="A774">
        <f>+A773+1</f>
        <v>631</v>
      </c>
      <c r="B774" s="32" t="s">
        <v>701</v>
      </c>
      <c r="C774" s="32" t="s">
        <v>797</v>
      </c>
      <c r="D774" s="85">
        <v>6</v>
      </c>
    </row>
    <row r="775" ht="15.75" thickTop="1"/>
    <row r="776" spans="1:3" ht="15">
      <c r="A776">
        <f>+A774+1</f>
        <v>632</v>
      </c>
      <c r="B776" t="s">
        <v>702</v>
      </c>
      <c r="C776" t="s">
        <v>798</v>
      </c>
    </row>
    <row r="777" spans="1:3" ht="15">
      <c r="A777">
        <f>+A776+1</f>
        <v>633</v>
      </c>
      <c r="B777" t="s">
        <v>703</v>
      </c>
      <c r="C777" t="s">
        <v>798</v>
      </c>
    </row>
    <row r="778" spans="1:3" ht="15">
      <c r="A778">
        <f>+A777+1</f>
        <v>634</v>
      </c>
      <c r="B778" t="s">
        <v>704</v>
      </c>
      <c r="C778" t="s">
        <v>798</v>
      </c>
    </row>
    <row r="779" spans="1:3" ht="15">
      <c r="A779">
        <f>+A778+1</f>
        <v>635</v>
      </c>
      <c r="B779" t="s">
        <v>705</v>
      </c>
      <c r="C779" t="s">
        <v>798</v>
      </c>
    </row>
    <row r="780" spans="1:3" ht="15">
      <c r="A780">
        <f>+A779+1</f>
        <v>636</v>
      </c>
      <c r="B780" t="s">
        <v>706</v>
      </c>
      <c r="C780" t="s">
        <v>798</v>
      </c>
    </row>
    <row r="781" spans="1:4" ht="15.75" thickBot="1">
      <c r="A781">
        <f>+A780+1</f>
        <v>637</v>
      </c>
      <c r="B781" s="32" t="s">
        <v>707</v>
      </c>
      <c r="C781" s="32" t="s">
        <v>798</v>
      </c>
      <c r="D781" s="85">
        <v>6</v>
      </c>
    </row>
    <row r="782" spans="1:4" ht="15.75" thickTop="1">
      <c r="A782" t="s">
        <v>40</v>
      </c>
      <c r="C782" s="101" t="s">
        <v>995</v>
      </c>
      <c r="D782" s="85">
        <f>SUM(D474:D781)</f>
        <v>259</v>
      </c>
    </row>
    <row r="783" spans="3:4" ht="15">
      <c r="C783" s="43" t="s">
        <v>877</v>
      </c>
      <c r="D783" s="85">
        <f>+D208+D381+D465+D782</f>
        <v>637</v>
      </c>
    </row>
  </sheetData>
  <sheetProtection/>
  <mergeCells count="2">
    <mergeCell ref="A1:C1"/>
    <mergeCell ref="A2:C2"/>
  </mergeCells>
  <printOptions/>
  <pageMargins left="0.7874015748031497" right="0.7874015748031497" top="1.1605511811023623" bottom="0.5905511811023623" header="0" footer="0"/>
  <pageSetup horizontalDpi="600" verticalDpi="600" orientation="portrait" paperSize="119" scale="76" r:id="rId1"/>
  <headerFooter alignWithMargins="0">
    <oddHeader>&amp;C&amp;A</oddHeader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D250"/>
  <sheetViews>
    <sheetView zoomScalePageLayoutView="0" workbookViewId="0" topLeftCell="A220">
      <selection activeCell="B190" sqref="B190"/>
    </sheetView>
  </sheetViews>
  <sheetFormatPr defaultColWidth="11.421875" defaultRowHeight="12.75"/>
  <cols>
    <col min="1" max="1" width="7.8515625" style="0" customWidth="1"/>
    <col min="2" max="3" width="46.57421875" style="0" customWidth="1"/>
    <col min="4" max="4" width="11.421875" style="1" customWidth="1"/>
  </cols>
  <sheetData>
    <row r="1" spans="1:3" ht="15.75">
      <c r="A1" s="120" t="s">
        <v>0</v>
      </c>
      <c r="B1" s="120"/>
      <c r="C1" s="120"/>
    </row>
    <row r="2" spans="1:3" ht="15.75">
      <c r="A2" s="120" t="s">
        <v>261</v>
      </c>
      <c r="B2" s="120"/>
      <c r="C2" s="120"/>
    </row>
    <row r="3" spans="1:3" ht="9.75" customHeight="1">
      <c r="A3" s="2"/>
      <c r="B3" s="2"/>
      <c r="C3" s="2"/>
    </row>
    <row r="4" spans="1:3" ht="13.5" thickBot="1">
      <c r="A4" s="3" t="s">
        <v>1</v>
      </c>
      <c r="B4" s="4" t="s">
        <v>2</v>
      </c>
      <c r="C4" s="4"/>
    </row>
    <row r="5" spans="1:3" ht="13.5" thickTop="1">
      <c r="A5" s="2"/>
      <c r="B5" s="5"/>
      <c r="C5" s="5"/>
    </row>
    <row r="6" spans="1:3" ht="12.75">
      <c r="A6" s="6" t="s">
        <v>3</v>
      </c>
      <c r="B6" s="7"/>
      <c r="C6" s="7"/>
    </row>
    <row r="7" spans="1:3" ht="12.75">
      <c r="A7" s="8"/>
      <c r="B7" s="9" t="s">
        <v>4</v>
      </c>
      <c r="C7" s="9"/>
    </row>
    <row r="8" spans="1:3" ht="12.75">
      <c r="A8" s="10">
        <v>1</v>
      </c>
      <c r="B8" s="11" t="s">
        <v>5</v>
      </c>
      <c r="C8" s="11" t="s">
        <v>6</v>
      </c>
    </row>
    <row r="9" spans="1:3" ht="12.75">
      <c r="A9" s="10">
        <f>A8+1</f>
        <v>2</v>
      </c>
      <c r="B9" s="12" t="s">
        <v>7</v>
      </c>
      <c r="C9" s="11" t="s">
        <v>8</v>
      </c>
    </row>
    <row r="10" spans="1:3" ht="12.75">
      <c r="A10" s="10">
        <v>3</v>
      </c>
      <c r="B10" s="13" t="s">
        <v>9</v>
      </c>
      <c r="C10" s="11" t="s">
        <v>8</v>
      </c>
    </row>
    <row r="11" spans="1:3" ht="12.75">
      <c r="A11" s="10">
        <f>+A10+1</f>
        <v>4</v>
      </c>
      <c r="B11" s="11" t="s">
        <v>10</v>
      </c>
      <c r="C11" s="11" t="s">
        <v>8</v>
      </c>
    </row>
    <row r="12" spans="1:3" ht="12.75">
      <c r="A12" s="10">
        <f>A11+1</f>
        <v>5</v>
      </c>
      <c r="B12" s="14" t="s">
        <v>11</v>
      </c>
      <c r="C12" s="11" t="s">
        <v>8</v>
      </c>
    </row>
    <row r="13" spans="1:4" ht="12.75">
      <c r="A13" s="10">
        <f>A12+1</f>
        <v>6</v>
      </c>
      <c r="B13" s="14" t="s">
        <v>12</v>
      </c>
      <c r="C13" s="11" t="s">
        <v>8</v>
      </c>
      <c r="D13" s="14"/>
    </row>
    <row r="14" spans="1:4" ht="15.75" thickBot="1">
      <c r="A14" s="10">
        <f>A13+1</f>
        <v>7</v>
      </c>
      <c r="B14" s="15" t="s">
        <v>13</v>
      </c>
      <c r="C14" s="16" t="s">
        <v>8</v>
      </c>
      <c r="D14" s="17">
        <v>7</v>
      </c>
    </row>
    <row r="15" spans="1:3" ht="13.5" thickTop="1">
      <c r="A15" s="2"/>
      <c r="B15" s="18"/>
      <c r="C15" s="2"/>
    </row>
    <row r="16" spans="1:3" ht="12.75">
      <c r="A16" s="2"/>
      <c r="B16" s="18" t="s">
        <v>14</v>
      </c>
      <c r="C16" s="2"/>
    </row>
    <row r="17" spans="1:3" ht="12.75">
      <c r="A17" s="2">
        <f>+A14+1</f>
        <v>8</v>
      </c>
      <c r="B17" s="19" t="s">
        <v>262</v>
      </c>
      <c r="C17" s="20" t="s">
        <v>15</v>
      </c>
    </row>
    <row r="18" spans="1:3" ht="12.75">
      <c r="A18" s="22">
        <f aca="true" t="shared" si="0" ref="A18:A25">+A17+1</f>
        <v>9</v>
      </c>
      <c r="B18" t="s">
        <v>17</v>
      </c>
      <c r="C18" s="21" t="s">
        <v>15</v>
      </c>
    </row>
    <row r="19" spans="1:3" ht="12.75">
      <c r="A19" s="22">
        <f t="shared" si="0"/>
        <v>10</v>
      </c>
      <c r="B19" s="23" t="s">
        <v>18</v>
      </c>
      <c r="C19" s="21" t="s">
        <v>15</v>
      </c>
    </row>
    <row r="20" spans="1:3" ht="12.75">
      <c r="A20" s="22">
        <f t="shared" si="0"/>
        <v>11</v>
      </c>
      <c r="B20" t="s">
        <v>19</v>
      </c>
      <c r="C20" s="21" t="s">
        <v>15</v>
      </c>
    </row>
    <row r="21" spans="1:3" ht="12.75">
      <c r="A21" s="22">
        <f t="shared" si="0"/>
        <v>12</v>
      </c>
      <c r="B21" s="20" t="s">
        <v>20</v>
      </c>
      <c r="C21" s="11" t="s">
        <v>21</v>
      </c>
    </row>
    <row r="22" spans="1:3" ht="12.75">
      <c r="A22" s="22">
        <f t="shared" si="0"/>
        <v>13</v>
      </c>
      <c r="B22" s="11" t="s">
        <v>22</v>
      </c>
      <c r="C22" s="11" t="s">
        <v>21</v>
      </c>
    </row>
    <row r="23" spans="1:3" ht="12.75">
      <c r="A23" s="22">
        <f t="shared" si="0"/>
        <v>14</v>
      </c>
      <c r="B23" s="23" t="s">
        <v>313</v>
      </c>
      <c r="C23" s="14" t="s">
        <v>21</v>
      </c>
    </row>
    <row r="24" spans="1:3" ht="12.75">
      <c r="A24" s="22">
        <f t="shared" si="0"/>
        <v>15</v>
      </c>
      <c r="B24" s="24" t="s">
        <v>23</v>
      </c>
      <c r="C24" s="11" t="s">
        <v>21</v>
      </c>
    </row>
    <row r="25" spans="1:4" ht="15.75" thickBot="1">
      <c r="A25" s="22">
        <f t="shared" si="0"/>
        <v>16</v>
      </c>
      <c r="B25" s="25" t="s">
        <v>24</v>
      </c>
      <c r="C25" s="26" t="s">
        <v>21</v>
      </c>
      <c r="D25" s="17">
        <f>16-8+1</f>
        <v>9</v>
      </c>
    </row>
    <row r="26" spans="1:3" ht="13.5" thickTop="1">
      <c r="A26" s="2"/>
      <c r="B26" s="18"/>
      <c r="C26" s="2"/>
    </row>
    <row r="27" spans="1:3" ht="12.75">
      <c r="A27" s="2"/>
      <c r="B27" s="9" t="s">
        <v>25</v>
      </c>
      <c r="C27" s="2"/>
    </row>
    <row r="28" spans="1:3" ht="12.75">
      <c r="A28" s="2">
        <f>+A25+1</f>
        <v>17</v>
      </c>
      <c r="B28" s="2" t="s">
        <v>26</v>
      </c>
      <c r="C28" s="20" t="s">
        <v>27</v>
      </c>
    </row>
    <row r="29" spans="1:3" ht="12.75">
      <c r="A29" s="2">
        <f aca="true" t="shared" si="1" ref="A29:A34">+A28+1</f>
        <v>18</v>
      </c>
      <c r="B29" t="s">
        <v>28</v>
      </c>
      <c r="C29" s="20" t="s">
        <v>29</v>
      </c>
    </row>
    <row r="30" spans="1:3" ht="12.75">
      <c r="A30" s="2">
        <f t="shared" si="1"/>
        <v>19</v>
      </c>
      <c r="B30" s="27" t="s">
        <v>263</v>
      </c>
      <c r="C30" s="21" t="s">
        <v>30</v>
      </c>
    </row>
    <row r="31" spans="1:3" ht="12.75">
      <c r="A31" s="2">
        <f t="shared" si="1"/>
        <v>20</v>
      </c>
      <c r="B31" s="19" t="s">
        <v>31</v>
      </c>
      <c r="C31" s="20" t="s">
        <v>32</v>
      </c>
    </row>
    <row r="32" spans="1:3" ht="12.75">
      <c r="A32" s="2">
        <f t="shared" si="1"/>
        <v>21</v>
      </c>
      <c r="B32" s="21" t="s">
        <v>33</v>
      </c>
      <c r="C32" s="28" t="s">
        <v>34</v>
      </c>
    </row>
    <row r="33" spans="1:3" ht="12.75">
      <c r="A33" s="2">
        <f t="shared" si="1"/>
        <v>22</v>
      </c>
      <c r="B33" s="28" t="s">
        <v>35</v>
      </c>
      <c r="C33" s="28" t="s">
        <v>34</v>
      </c>
    </row>
    <row r="34" spans="1:4" ht="15.75" thickBot="1">
      <c r="A34" s="2">
        <f t="shared" si="1"/>
        <v>23</v>
      </c>
      <c r="B34" s="15" t="s">
        <v>36</v>
      </c>
      <c r="C34" s="29" t="s">
        <v>37</v>
      </c>
      <c r="D34" s="17">
        <f>23-17+1</f>
        <v>7</v>
      </c>
    </row>
    <row r="35" spans="1:3" ht="13.5" thickTop="1">
      <c r="A35" s="2"/>
      <c r="B35" s="23"/>
      <c r="C35" s="21"/>
    </row>
    <row r="36" spans="1:3" ht="12.75">
      <c r="A36" s="2"/>
      <c r="B36" s="9" t="s">
        <v>38</v>
      </c>
      <c r="C36" s="2"/>
    </row>
    <row r="37" spans="1:4" ht="13.5" thickBot="1">
      <c r="A37" s="2">
        <f>+A34+1</f>
        <v>24</v>
      </c>
      <c r="B37" s="16" t="s">
        <v>39</v>
      </c>
      <c r="C37" s="16" t="s">
        <v>21</v>
      </c>
      <c r="D37" s="1">
        <v>1</v>
      </c>
    </row>
    <row r="38" ht="13.5" thickTop="1">
      <c r="A38" s="2" t="s">
        <v>40</v>
      </c>
    </row>
    <row r="39" spans="1:3" ht="12.75">
      <c r="A39" s="2"/>
      <c r="B39" s="9" t="s">
        <v>41</v>
      </c>
      <c r="C39" s="2"/>
    </row>
    <row r="40" spans="1:3" ht="12.75">
      <c r="A40" s="30">
        <f>+A37+1</f>
        <v>25</v>
      </c>
      <c r="B40" t="s">
        <v>264</v>
      </c>
      <c r="C40" s="30" t="s">
        <v>42</v>
      </c>
    </row>
    <row r="41" spans="1:3" ht="12.75">
      <c r="A41" s="30">
        <f aca="true" t="shared" si="2" ref="A41:A49">+A40+1</f>
        <v>26</v>
      </c>
      <c r="B41" s="2" t="s">
        <v>265</v>
      </c>
      <c r="C41" s="28" t="s">
        <v>43</v>
      </c>
    </row>
    <row r="42" spans="1:3" ht="12.75">
      <c r="A42" s="30">
        <f t="shared" si="2"/>
        <v>27</v>
      </c>
      <c r="B42" s="2" t="s">
        <v>266</v>
      </c>
      <c r="C42" s="2" t="s">
        <v>44</v>
      </c>
    </row>
    <row r="43" spans="1:3" ht="12.75">
      <c r="A43" s="30">
        <f t="shared" si="2"/>
        <v>28</v>
      </c>
      <c r="B43" t="s">
        <v>45</v>
      </c>
      <c r="C43" s="20" t="s">
        <v>46</v>
      </c>
    </row>
    <row r="44" spans="1:3" ht="12.75">
      <c r="A44" s="30">
        <f t="shared" si="2"/>
        <v>29</v>
      </c>
      <c r="B44" t="s">
        <v>47</v>
      </c>
      <c r="C44" s="2" t="s">
        <v>46</v>
      </c>
    </row>
    <row r="45" spans="1:3" ht="12.75">
      <c r="A45" s="30">
        <f t="shared" si="2"/>
        <v>30</v>
      </c>
      <c r="B45" s="31" t="s">
        <v>48</v>
      </c>
      <c r="C45" s="21" t="s">
        <v>46</v>
      </c>
    </row>
    <row r="46" spans="1:3" ht="12.75">
      <c r="A46" s="30">
        <f t="shared" si="2"/>
        <v>31</v>
      </c>
      <c r="B46" t="s">
        <v>49</v>
      </c>
      <c r="C46" s="2" t="s">
        <v>21</v>
      </c>
    </row>
    <row r="47" spans="1:3" ht="12.75">
      <c r="A47" s="30" t="s">
        <v>40</v>
      </c>
      <c r="B47" s="11" t="s">
        <v>50</v>
      </c>
      <c r="C47" s="51" t="s">
        <v>278</v>
      </c>
    </row>
    <row r="48" spans="1:3" ht="12.75">
      <c r="A48" s="30">
        <f>+A46+1</f>
        <v>32</v>
      </c>
      <c r="B48" s="24" t="s">
        <v>52</v>
      </c>
      <c r="C48" s="11" t="s">
        <v>53</v>
      </c>
    </row>
    <row r="49" spans="1:4" ht="13.5" thickBot="1">
      <c r="A49" s="30">
        <f t="shared" si="2"/>
        <v>33</v>
      </c>
      <c r="B49" s="32" t="s">
        <v>54</v>
      </c>
      <c r="C49" s="32" t="s">
        <v>55</v>
      </c>
      <c r="D49" s="1">
        <f>33-25+1</f>
        <v>9</v>
      </c>
    </row>
    <row r="50" spans="1:3" ht="13.5" thickTop="1">
      <c r="A50" s="2"/>
      <c r="B50" s="18"/>
      <c r="C50" s="2"/>
    </row>
    <row r="51" spans="1:3" ht="12.75">
      <c r="A51" s="2"/>
      <c r="B51" s="9" t="s">
        <v>56</v>
      </c>
      <c r="C51" s="2"/>
    </row>
    <row r="52" spans="1:3" ht="12.75">
      <c r="A52" s="2">
        <f>+A49+1</f>
        <v>34</v>
      </c>
      <c r="B52" s="27" t="s">
        <v>57</v>
      </c>
      <c r="C52" s="2" t="s">
        <v>58</v>
      </c>
    </row>
    <row r="53" spans="1:3" ht="12.75">
      <c r="A53" s="2">
        <f aca="true" t="shared" si="3" ref="A53:A76">+A52+1</f>
        <v>35</v>
      </c>
      <c r="B53" s="11" t="s">
        <v>59</v>
      </c>
      <c r="C53" s="2" t="s">
        <v>60</v>
      </c>
    </row>
    <row r="54" spans="1:3" ht="12.75">
      <c r="A54" s="2">
        <f t="shared" si="3"/>
        <v>36</v>
      </c>
      <c r="B54" s="27" t="s">
        <v>61</v>
      </c>
      <c r="C54" s="27" t="s">
        <v>62</v>
      </c>
    </row>
    <row r="55" spans="1:3" ht="12.75">
      <c r="A55" s="2">
        <f t="shared" si="3"/>
        <v>37</v>
      </c>
      <c r="B55" s="27" t="s">
        <v>63</v>
      </c>
      <c r="C55" s="27" t="s">
        <v>64</v>
      </c>
    </row>
    <row r="56" spans="1:3" ht="12.75">
      <c r="A56" s="2">
        <f t="shared" si="3"/>
        <v>38</v>
      </c>
      <c r="B56" s="27" t="s">
        <v>65</v>
      </c>
      <c r="C56" s="27" t="s">
        <v>66</v>
      </c>
    </row>
    <row r="57" spans="1:3" ht="12.75">
      <c r="A57" s="2">
        <f t="shared" si="3"/>
        <v>39</v>
      </c>
      <c r="B57" s="2" t="s">
        <v>67</v>
      </c>
      <c r="C57" s="21" t="s">
        <v>68</v>
      </c>
    </row>
    <row r="58" spans="1:3" ht="12.75">
      <c r="A58" s="2">
        <f t="shared" si="3"/>
        <v>40</v>
      </c>
      <c r="B58" s="14" t="s">
        <v>69</v>
      </c>
      <c r="C58" s="21" t="s">
        <v>68</v>
      </c>
    </row>
    <row r="59" spans="1:3" ht="12.75">
      <c r="A59" s="2">
        <f t="shared" si="3"/>
        <v>41</v>
      </c>
      <c r="B59" s="2" t="s">
        <v>267</v>
      </c>
      <c r="C59" s="2" t="s">
        <v>70</v>
      </c>
    </row>
    <row r="60" spans="1:3" ht="12.75">
      <c r="A60" s="2">
        <f t="shared" si="3"/>
        <v>42</v>
      </c>
      <c r="B60" t="s">
        <v>71</v>
      </c>
      <c r="C60" s="21" t="s">
        <v>68</v>
      </c>
    </row>
    <row r="61" spans="1:3" ht="12.75">
      <c r="A61" s="2">
        <f t="shared" si="3"/>
        <v>43</v>
      </c>
      <c r="B61" s="19" t="s">
        <v>72</v>
      </c>
      <c r="C61" s="21" t="s">
        <v>68</v>
      </c>
    </row>
    <row r="62" spans="1:3" ht="12.75">
      <c r="A62" s="2">
        <f t="shared" si="3"/>
        <v>44</v>
      </c>
      <c r="B62" s="14" t="s">
        <v>73</v>
      </c>
      <c r="C62" s="23" t="s">
        <v>74</v>
      </c>
    </row>
    <row r="63" spans="1:3" ht="12.75">
      <c r="A63" s="2">
        <f t="shared" si="3"/>
        <v>45</v>
      </c>
      <c r="B63" s="14" t="s">
        <v>75</v>
      </c>
      <c r="C63" s="23" t="s">
        <v>74</v>
      </c>
    </row>
    <row r="64" spans="1:3" ht="12.75">
      <c r="A64" s="2">
        <f t="shared" si="3"/>
        <v>46</v>
      </c>
      <c r="B64" s="2" t="s">
        <v>76</v>
      </c>
      <c r="C64" s="2" t="s">
        <v>77</v>
      </c>
    </row>
    <row r="65" spans="1:3" ht="12.75">
      <c r="A65" s="2">
        <f t="shared" si="3"/>
        <v>47</v>
      </c>
      <c r="B65" s="23" t="s">
        <v>78</v>
      </c>
      <c r="C65" s="11" t="s">
        <v>77</v>
      </c>
    </row>
    <row r="66" spans="1:3" ht="12.75">
      <c r="A66" s="2">
        <f t="shared" si="3"/>
        <v>48</v>
      </c>
      <c r="B66" s="2" t="s">
        <v>79</v>
      </c>
      <c r="C66" s="2" t="s">
        <v>80</v>
      </c>
    </row>
    <row r="67" spans="1:3" ht="12.75">
      <c r="A67" s="2">
        <f t="shared" si="3"/>
        <v>49</v>
      </c>
      <c r="B67" s="19" t="s">
        <v>81</v>
      </c>
      <c r="C67" s="28" t="s">
        <v>82</v>
      </c>
    </row>
    <row r="68" spans="1:3" ht="12.75">
      <c r="A68" s="2">
        <f t="shared" si="3"/>
        <v>50</v>
      </c>
      <c r="B68" s="2" t="s">
        <v>83</v>
      </c>
      <c r="C68" s="2" t="s">
        <v>84</v>
      </c>
    </row>
    <row r="69" spans="1:3" ht="12.75">
      <c r="A69" s="2">
        <f t="shared" si="3"/>
        <v>51</v>
      </c>
      <c r="B69" s="2" t="s">
        <v>85</v>
      </c>
      <c r="C69" s="2" t="s">
        <v>84</v>
      </c>
    </row>
    <row r="70" spans="1:3" ht="12.75">
      <c r="A70" s="2">
        <f t="shared" si="3"/>
        <v>52</v>
      </c>
      <c r="B70" s="2" t="s">
        <v>86</v>
      </c>
      <c r="C70" s="2" t="s">
        <v>87</v>
      </c>
    </row>
    <row r="71" spans="1:3" ht="12.75">
      <c r="A71" s="2">
        <f t="shared" si="3"/>
        <v>53</v>
      </c>
      <c r="B71" s="19" t="s">
        <v>88</v>
      </c>
      <c r="C71" s="2" t="s">
        <v>89</v>
      </c>
    </row>
    <row r="72" spans="1:3" ht="12.75">
      <c r="A72" s="2">
        <f t="shared" si="3"/>
        <v>54</v>
      </c>
      <c r="B72" s="19" t="s">
        <v>90</v>
      </c>
      <c r="C72" s="2" t="s">
        <v>89</v>
      </c>
    </row>
    <row r="73" spans="1:3" ht="12.75">
      <c r="A73" s="2">
        <f t="shared" si="3"/>
        <v>55</v>
      </c>
      <c r="B73" s="2" t="s">
        <v>91</v>
      </c>
      <c r="C73" s="2" t="s">
        <v>92</v>
      </c>
    </row>
    <row r="74" spans="1:3" ht="12.75">
      <c r="A74" s="2">
        <f t="shared" si="3"/>
        <v>56</v>
      </c>
      <c r="B74" t="s">
        <v>93</v>
      </c>
      <c r="C74" s="2" t="s">
        <v>92</v>
      </c>
    </row>
    <row r="75" spans="1:3" ht="12.75">
      <c r="A75" s="2">
        <f t="shared" si="3"/>
        <v>57</v>
      </c>
      <c r="B75" s="31" t="s">
        <v>94</v>
      </c>
      <c r="C75" s="2" t="s">
        <v>92</v>
      </c>
    </row>
    <row r="76" spans="1:4" ht="15.75" thickBot="1">
      <c r="A76" s="2">
        <f t="shared" si="3"/>
        <v>58</v>
      </c>
      <c r="B76" s="15" t="s">
        <v>95</v>
      </c>
      <c r="C76" s="16" t="s">
        <v>96</v>
      </c>
      <c r="D76" s="17">
        <f>59-35+1</f>
        <v>25</v>
      </c>
    </row>
    <row r="77" spans="1:3" ht="13.5" thickTop="1">
      <c r="A77" s="2"/>
      <c r="B77" s="33"/>
      <c r="C77" s="2"/>
    </row>
    <row r="78" spans="1:3" ht="12.75">
      <c r="A78" s="2"/>
      <c r="B78" s="9" t="s">
        <v>97</v>
      </c>
      <c r="C78" s="2"/>
    </row>
    <row r="79" spans="1:3" ht="12.75">
      <c r="A79" s="2">
        <f>+A76+1</f>
        <v>59</v>
      </c>
      <c r="B79" s="27" t="s">
        <v>98</v>
      </c>
      <c r="C79" s="27" t="s">
        <v>99</v>
      </c>
    </row>
    <row r="80" spans="1:3" ht="12.75">
      <c r="A80" s="2">
        <f aca="true" t="shared" si="4" ref="A80:A86">+A79+1</f>
        <v>60</v>
      </c>
      <c r="B80" s="2" t="s">
        <v>100</v>
      </c>
      <c r="C80" s="2" t="s">
        <v>101</v>
      </c>
    </row>
    <row r="81" spans="1:3" ht="12.75">
      <c r="A81" s="2">
        <f t="shared" si="4"/>
        <v>61</v>
      </c>
      <c r="B81" s="27" t="s">
        <v>102</v>
      </c>
      <c r="C81" s="27" t="s">
        <v>103</v>
      </c>
    </row>
    <row r="82" spans="1:3" ht="12.75">
      <c r="A82" s="2">
        <f t="shared" si="4"/>
        <v>62</v>
      </c>
      <c r="B82" s="27" t="s">
        <v>268</v>
      </c>
      <c r="C82" s="27" t="s">
        <v>104</v>
      </c>
    </row>
    <row r="83" spans="1:3" ht="12.75">
      <c r="A83" s="2">
        <f t="shared" si="4"/>
        <v>63</v>
      </c>
      <c r="B83" s="28" t="s">
        <v>269</v>
      </c>
      <c r="C83" s="28" t="s">
        <v>105</v>
      </c>
    </row>
    <row r="84" spans="1:3" ht="12.75">
      <c r="A84" s="2">
        <f t="shared" si="4"/>
        <v>64</v>
      </c>
      <c r="B84" t="s">
        <v>106</v>
      </c>
      <c r="C84" s="28" t="s">
        <v>105</v>
      </c>
    </row>
    <row r="85" spans="1:3" ht="12.75">
      <c r="A85" s="2">
        <f t="shared" si="4"/>
        <v>65</v>
      </c>
      <c r="B85" t="s">
        <v>107</v>
      </c>
      <c r="C85" s="28" t="s">
        <v>105</v>
      </c>
    </row>
    <row r="86" spans="1:4" ht="15.75" thickBot="1">
      <c r="A86" s="2">
        <f t="shared" si="4"/>
        <v>66</v>
      </c>
      <c r="B86" s="32" t="s">
        <v>108</v>
      </c>
      <c r="C86" s="16" t="s">
        <v>21</v>
      </c>
      <c r="D86" s="17">
        <f>67-60+1</f>
        <v>8</v>
      </c>
    </row>
    <row r="87" spans="1:3" ht="13.5" thickTop="1">
      <c r="A87" s="2"/>
      <c r="C87" s="2"/>
    </row>
    <row r="88" spans="1:3" ht="12.75">
      <c r="A88" s="2"/>
      <c r="B88" s="9" t="s">
        <v>109</v>
      </c>
      <c r="C88" s="2"/>
    </row>
    <row r="89" spans="1:3" ht="12.75">
      <c r="A89" s="2">
        <f>A86+1</f>
        <v>67</v>
      </c>
      <c r="B89" s="2" t="s">
        <v>110</v>
      </c>
      <c r="C89" s="2" t="s">
        <v>111</v>
      </c>
    </row>
    <row r="90" spans="1:3" ht="12.75">
      <c r="A90" s="2">
        <f aca="true" t="shared" si="5" ref="A90:A95">+A89+1</f>
        <v>68</v>
      </c>
      <c r="B90" s="2" t="s">
        <v>112</v>
      </c>
      <c r="C90" s="2" t="s">
        <v>113</v>
      </c>
    </row>
    <row r="91" spans="1:3" ht="12.75">
      <c r="A91" s="2">
        <f t="shared" si="5"/>
        <v>69</v>
      </c>
      <c r="B91" s="11" t="s">
        <v>114</v>
      </c>
      <c r="C91" s="11" t="s">
        <v>105</v>
      </c>
    </row>
    <row r="92" spans="1:3" ht="12.75">
      <c r="A92" s="2">
        <f t="shared" si="5"/>
        <v>70</v>
      </c>
      <c r="B92" s="24" t="s">
        <v>115</v>
      </c>
      <c r="C92" s="21" t="s">
        <v>116</v>
      </c>
    </row>
    <row r="93" spans="1:3" ht="12.75">
      <c r="A93" s="2">
        <f t="shared" si="5"/>
        <v>71</v>
      </c>
      <c r="B93" s="24" t="s">
        <v>117</v>
      </c>
      <c r="C93" s="21" t="s">
        <v>116</v>
      </c>
    </row>
    <row r="94" spans="1:3" ht="12.75">
      <c r="A94" s="2">
        <f t="shared" si="5"/>
        <v>72</v>
      </c>
      <c r="B94" s="11" t="s">
        <v>118</v>
      </c>
      <c r="C94" s="11" t="s">
        <v>21</v>
      </c>
    </row>
    <row r="95" spans="1:4" ht="15.75" thickBot="1">
      <c r="A95" s="2">
        <f t="shared" si="5"/>
        <v>73</v>
      </c>
      <c r="B95" s="15" t="s">
        <v>119</v>
      </c>
      <c r="C95" s="16" t="s">
        <v>74</v>
      </c>
      <c r="D95" s="17">
        <f>74-68+1</f>
        <v>7</v>
      </c>
    </row>
    <row r="96" spans="1:3" ht="13.5" thickTop="1">
      <c r="A96" s="11"/>
      <c r="B96" s="2"/>
      <c r="C96" s="2"/>
    </row>
    <row r="97" spans="1:3" ht="12.75">
      <c r="A97" s="11"/>
      <c r="B97" s="9" t="s">
        <v>120</v>
      </c>
      <c r="C97" s="2"/>
    </row>
    <row r="98" spans="1:3" ht="12.75">
      <c r="A98" s="11">
        <f>+A95+1</f>
        <v>74</v>
      </c>
      <c r="B98" s="2" t="s">
        <v>121</v>
      </c>
      <c r="C98" s="2" t="s">
        <v>122</v>
      </c>
    </row>
    <row r="99" spans="1:3" ht="12.75">
      <c r="A99" s="11">
        <f aca="true" t="shared" si="6" ref="A99:A104">+A98+1</f>
        <v>75</v>
      </c>
      <c r="B99" s="2" t="s">
        <v>123</v>
      </c>
      <c r="C99" s="2" t="s">
        <v>124</v>
      </c>
    </row>
    <row r="100" spans="1:3" ht="12.75">
      <c r="A100" s="11">
        <f t="shared" si="6"/>
        <v>76</v>
      </c>
      <c r="B100" s="11" t="s">
        <v>1070</v>
      </c>
      <c r="C100" s="11" t="s">
        <v>125</v>
      </c>
    </row>
    <row r="101" spans="1:3" ht="12.75">
      <c r="A101" s="11">
        <f t="shared" si="6"/>
        <v>77</v>
      </c>
      <c r="B101" s="2" t="s">
        <v>126</v>
      </c>
      <c r="C101" s="2" t="s">
        <v>127</v>
      </c>
    </row>
    <row r="102" spans="1:3" ht="12.75">
      <c r="A102" s="11">
        <f t="shared" si="6"/>
        <v>78</v>
      </c>
      <c r="B102" s="14" t="s">
        <v>128</v>
      </c>
      <c r="C102" s="20" t="s">
        <v>129</v>
      </c>
    </row>
    <row r="103" spans="1:3" ht="12.75">
      <c r="A103" s="11">
        <f t="shared" si="6"/>
        <v>79</v>
      </c>
      <c r="B103" s="11" t="s">
        <v>130</v>
      </c>
      <c r="C103" s="11" t="s">
        <v>131</v>
      </c>
    </row>
    <row r="104" spans="1:4" ht="15.75" thickBot="1">
      <c r="A104" s="11">
        <f t="shared" si="6"/>
        <v>80</v>
      </c>
      <c r="B104" s="34" t="s">
        <v>132</v>
      </c>
      <c r="C104" s="16" t="s">
        <v>21</v>
      </c>
      <c r="D104" s="17">
        <f>81-75+1</f>
        <v>7</v>
      </c>
    </row>
    <row r="105" spans="1:3" ht="13.5" thickTop="1">
      <c r="A105" s="2"/>
      <c r="C105" s="2"/>
    </row>
    <row r="106" spans="1:3" ht="12.75">
      <c r="A106" s="2"/>
      <c r="B106" s="9" t="s">
        <v>133</v>
      </c>
      <c r="C106" s="2"/>
    </row>
    <row r="107" spans="1:3" ht="12.75">
      <c r="A107" s="2">
        <f>+A104+1</f>
        <v>81</v>
      </c>
      <c r="B107" s="21" t="s">
        <v>134</v>
      </c>
      <c r="C107" s="2" t="s">
        <v>135</v>
      </c>
    </row>
    <row r="108" spans="1:3" ht="12.75">
      <c r="A108" s="35" t="s">
        <v>40</v>
      </c>
      <c r="B108" s="48" t="s">
        <v>136</v>
      </c>
      <c r="C108" s="49" t="s">
        <v>275</v>
      </c>
    </row>
    <row r="109" spans="1:3" ht="12.75">
      <c r="A109" s="2">
        <f>+A107+1</f>
        <v>82</v>
      </c>
      <c r="B109" s="2" t="s">
        <v>137</v>
      </c>
      <c r="C109" s="2" t="s">
        <v>46</v>
      </c>
    </row>
    <row r="110" spans="1:3" ht="12.75">
      <c r="A110" s="2">
        <f aca="true" t="shared" si="7" ref="A110:A119">A109+1</f>
        <v>83</v>
      </c>
      <c r="B110" t="s">
        <v>270</v>
      </c>
      <c r="C110" s="2" t="s">
        <v>46</v>
      </c>
    </row>
    <row r="111" spans="1:3" ht="12.75">
      <c r="A111" s="2">
        <f t="shared" si="7"/>
        <v>84</v>
      </c>
      <c r="B111" s="2" t="s">
        <v>138</v>
      </c>
      <c r="C111" s="2" t="s">
        <v>46</v>
      </c>
    </row>
    <row r="112" spans="1:3" ht="12.75">
      <c r="A112" s="2">
        <f t="shared" si="7"/>
        <v>85</v>
      </c>
      <c r="B112" s="19" t="s">
        <v>139</v>
      </c>
      <c r="C112" s="20" t="s">
        <v>46</v>
      </c>
    </row>
    <row r="113" spans="1:3" ht="12.75">
      <c r="A113" s="2">
        <f t="shared" si="7"/>
        <v>86</v>
      </c>
      <c r="B113" s="14" t="s">
        <v>140</v>
      </c>
      <c r="C113" s="23" t="s">
        <v>46</v>
      </c>
    </row>
    <row r="114" spans="1:3" ht="12.75">
      <c r="A114" s="2">
        <f t="shared" si="7"/>
        <v>87</v>
      </c>
      <c r="B114" s="14" t="s">
        <v>141</v>
      </c>
      <c r="C114" s="23" t="s">
        <v>46</v>
      </c>
    </row>
    <row r="115" spans="1:3" ht="12.75">
      <c r="A115" s="2">
        <f t="shared" si="7"/>
        <v>88</v>
      </c>
      <c r="B115" s="24" t="s">
        <v>142</v>
      </c>
      <c r="C115" s="36" t="s">
        <v>143</v>
      </c>
    </row>
    <row r="116" spans="1:3" ht="12.75">
      <c r="A116" s="2">
        <f t="shared" si="7"/>
        <v>89</v>
      </c>
      <c r="B116" s="31" t="s">
        <v>144</v>
      </c>
      <c r="C116" s="20" t="s">
        <v>145</v>
      </c>
    </row>
    <row r="117" spans="1:3" ht="12.75">
      <c r="A117" s="2">
        <f t="shared" si="7"/>
        <v>90</v>
      </c>
      <c r="B117" s="31" t="s">
        <v>146</v>
      </c>
      <c r="C117" s="20" t="s">
        <v>147</v>
      </c>
    </row>
    <row r="118" spans="1:3" ht="12.75">
      <c r="A118" s="2">
        <f t="shared" si="7"/>
        <v>91</v>
      </c>
      <c r="B118" s="31" t="s">
        <v>148</v>
      </c>
      <c r="C118" s="20" t="s">
        <v>147</v>
      </c>
    </row>
    <row r="119" spans="1:4" ht="15.75" thickBot="1">
      <c r="A119" s="2">
        <f t="shared" si="7"/>
        <v>92</v>
      </c>
      <c r="B119" s="16" t="s">
        <v>149</v>
      </c>
      <c r="C119" s="16" t="s">
        <v>272</v>
      </c>
      <c r="D119" s="17">
        <f>94-83+1</f>
        <v>12</v>
      </c>
    </row>
    <row r="120" ht="13.5" thickTop="1">
      <c r="A120" s="2"/>
    </row>
    <row r="121" spans="1:3" ht="12.75">
      <c r="A121" s="2" t="s">
        <v>40</v>
      </c>
      <c r="B121" s="37" t="s">
        <v>150</v>
      </c>
      <c r="C121" s="2"/>
    </row>
    <row r="122" spans="1:3" ht="12.75">
      <c r="A122" s="2">
        <f>+A119+1</f>
        <v>93</v>
      </c>
      <c r="B122" s="2" t="s">
        <v>151</v>
      </c>
      <c r="C122" s="2" t="s">
        <v>152</v>
      </c>
    </row>
    <row r="123" spans="1:3" ht="12.75">
      <c r="A123" s="2">
        <f aca="true" t="shared" si="8" ref="A123:A134">+A122+1</f>
        <v>94</v>
      </c>
      <c r="B123" s="28" t="s">
        <v>153</v>
      </c>
      <c r="C123" s="27" t="s">
        <v>154</v>
      </c>
    </row>
    <row r="124" spans="1:3" ht="12.75">
      <c r="A124" s="2">
        <f t="shared" si="8"/>
        <v>95</v>
      </c>
      <c r="B124" s="28" t="s">
        <v>155</v>
      </c>
      <c r="C124" s="27" t="s">
        <v>154</v>
      </c>
    </row>
    <row r="125" spans="1:3" ht="12.75">
      <c r="A125" s="2">
        <f t="shared" si="8"/>
        <v>96</v>
      </c>
      <c r="B125" s="23" t="s">
        <v>156</v>
      </c>
      <c r="C125" s="20" t="s">
        <v>157</v>
      </c>
    </row>
    <row r="126" spans="1:3" ht="12.75">
      <c r="A126" s="2">
        <f t="shared" si="8"/>
        <v>97</v>
      </c>
      <c r="B126" s="28" t="s">
        <v>158</v>
      </c>
      <c r="C126" s="2" t="s">
        <v>159</v>
      </c>
    </row>
    <row r="127" spans="1:3" ht="12.75">
      <c r="A127" s="2">
        <f t="shared" si="8"/>
        <v>98</v>
      </c>
      <c r="B127" s="20" t="s">
        <v>160</v>
      </c>
      <c r="C127" s="11" t="s">
        <v>159</v>
      </c>
    </row>
    <row r="128" spans="1:3" ht="12.75">
      <c r="A128" s="2">
        <f t="shared" si="8"/>
        <v>99</v>
      </c>
      <c r="B128" s="14" t="s">
        <v>161</v>
      </c>
      <c r="C128" s="11" t="s">
        <v>159</v>
      </c>
    </row>
    <row r="129" spans="1:3" ht="12.75">
      <c r="A129" s="2">
        <f t="shared" si="8"/>
        <v>100</v>
      </c>
      <c r="B129" s="14" t="s">
        <v>162</v>
      </c>
      <c r="C129" s="11" t="s">
        <v>159</v>
      </c>
    </row>
    <row r="130" spans="1:3" ht="12.75">
      <c r="A130" s="2">
        <f t="shared" si="8"/>
        <v>101</v>
      </c>
      <c r="B130" t="s">
        <v>163</v>
      </c>
      <c r="C130" s="2" t="s">
        <v>147</v>
      </c>
    </row>
    <row r="131" spans="1:3" ht="12.75">
      <c r="A131" s="2">
        <f t="shared" si="8"/>
        <v>102</v>
      </c>
      <c r="B131" t="s">
        <v>164</v>
      </c>
      <c r="C131" s="11" t="s">
        <v>147</v>
      </c>
    </row>
    <row r="132" spans="1:3" ht="12.75">
      <c r="A132" s="2">
        <f t="shared" si="8"/>
        <v>103</v>
      </c>
      <c r="B132" t="s">
        <v>165</v>
      </c>
      <c r="C132" s="11" t="s">
        <v>166</v>
      </c>
    </row>
    <row r="133" spans="1:3" ht="12.75">
      <c r="A133" s="2">
        <f t="shared" si="8"/>
        <v>104</v>
      </c>
      <c r="B133" s="23" t="s">
        <v>167</v>
      </c>
      <c r="C133" s="11" t="s">
        <v>166</v>
      </c>
    </row>
    <row r="134" spans="1:4" ht="15.75" thickBot="1">
      <c r="A134" s="2">
        <f t="shared" si="8"/>
        <v>105</v>
      </c>
      <c r="B134" s="34" t="s">
        <v>168</v>
      </c>
      <c r="C134" s="29" t="s">
        <v>21</v>
      </c>
      <c r="D134" s="17">
        <f>106-94+1</f>
        <v>13</v>
      </c>
    </row>
    <row r="135" spans="1:4" ht="15.75" thickTop="1">
      <c r="A135" s="2"/>
      <c r="B135" s="24"/>
      <c r="C135" s="21"/>
      <c r="D135" s="17"/>
    </row>
    <row r="136" spans="1:3" ht="12.75">
      <c r="A136" s="2" t="s">
        <v>40</v>
      </c>
      <c r="B136" s="9" t="s">
        <v>169</v>
      </c>
      <c r="C136" s="2"/>
    </row>
    <row r="137" spans="1:3" ht="12.75">
      <c r="A137" s="2">
        <f>+A134+1</f>
        <v>106</v>
      </c>
      <c r="B137" s="2" t="s">
        <v>170</v>
      </c>
      <c r="C137" s="2" t="s">
        <v>171</v>
      </c>
    </row>
    <row r="138" spans="1:3" ht="12.75">
      <c r="A138" s="2">
        <f>+A137+1</f>
        <v>107</v>
      </c>
      <c r="B138" s="11" t="s">
        <v>172</v>
      </c>
      <c r="C138" s="11" t="s">
        <v>105</v>
      </c>
    </row>
    <row r="139" spans="1:3" ht="12.75">
      <c r="A139" s="2">
        <f>+A138+1</f>
        <v>108</v>
      </c>
      <c r="B139" s="23" t="s">
        <v>271</v>
      </c>
      <c r="C139" s="23" t="s">
        <v>233</v>
      </c>
    </row>
    <row r="140" spans="1:4" ht="15.75" thickBot="1">
      <c r="A140" s="2">
        <f>+A139+1</f>
        <v>109</v>
      </c>
      <c r="B140" s="26" t="s">
        <v>173</v>
      </c>
      <c r="C140" s="16" t="s">
        <v>21</v>
      </c>
      <c r="D140" s="17">
        <f>110-107+1</f>
        <v>4</v>
      </c>
    </row>
    <row r="141" spans="1:3" ht="13.5" thickTop="1">
      <c r="A141" s="2"/>
      <c r="B141" s="20"/>
      <c r="C141" s="11"/>
    </row>
    <row r="142" spans="1:3" ht="12.75">
      <c r="A142" s="2"/>
      <c r="B142" s="9" t="s">
        <v>174</v>
      </c>
      <c r="C142" s="11"/>
    </row>
    <row r="143" spans="1:3" ht="12.75">
      <c r="A143" s="2">
        <f>+A140+1</f>
        <v>110</v>
      </c>
      <c r="B143" s="28" t="s">
        <v>175</v>
      </c>
      <c r="C143" s="11" t="s">
        <v>176</v>
      </c>
    </row>
    <row r="144" spans="1:3" ht="12.75">
      <c r="A144" s="38">
        <f>+A143+1</f>
        <v>111</v>
      </c>
      <c r="B144" s="39" t="s">
        <v>177</v>
      </c>
      <c r="C144" s="40" t="s">
        <v>157</v>
      </c>
    </row>
    <row r="145" spans="1:3" ht="12.75">
      <c r="A145" s="38">
        <f>+A144+1</f>
        <v>112</v>
      </c>
      <c r="B145" s="2" t="s">
        <v>178</v>
      </c>
      <c r="C145" s="2" t="s">
        <v>179</v>
      </c>
    </row>
    <row r="146" spans="1:4" ht="15.75" thickBot="1">
      <c r="A146" s="38">
        <f>+A145+1</f>
        <v>113</v>
      </c>
      <c r="B146" s="29" t="s">
        <v>180</v>
      </c>
      <c r="C146" s="29" t="s">
        <v>21</v>
      </c>
      <c r="D146" s="17">
        <f>114-111+1</f>
        <v>4</v>
      </c>
    </row>
    <row r="147" spans="1:3" ht="13.5" thickTop="1">
      <c r="A147" s="2" t="s">
        <v>40</v>
      </c>
      <c r="B147" s="2"/>
      <c r="C147" s="11"/>
    </row>
    <row r="148" spans="1:3" ht="12.75">
      <c r="A148" s="2"/>
      <c r="B148" s="18" t="s">
        <v>181</v>
      </c>
      <c r="C148" s="2"/>
    </row>
    <row r="149" spans="1:3" ht="12.75">
      <c r="A149" s="2">
        <f>+A146+1</f>
        <v>114</v>
      </c>
      <c r="B149" s="21" t="s">
        <v>182</v>
      </c>
      <c r="C149" s="2" t="s">
        <v>183</v>
      </c>
    </row>
    <row r="150" spans="1:3" ht="12.75">
      <c r="A150" s="2">
        <f aca="true" t="shared" si="9" ref="A150:A156">+A149+1</f>
        <v>115</v>
      </c>
      <c r="B150" s="31" t="s">
        <v>184</v>
      </c>
      <c r="C150" s="2" t="s">
        <v>185</v>
      </c>
    </row>
    <row r="151" spans="1:3" ht="12.75">
      <c r="A151" s="2">
        <f t="shared" si="9"/>
        <v>116</v>
      </c>
      <c r="B151" s="31" t="s">
        <v>186</v>
      </c>
      <c r="C151" s="2" t="s">
        <v>187</v>
      </c>
    </row>
    <row r="152" spans="1:3" ht="12.75">
      <c r="A152" s="2">
        <f t="shared" si="9"/>
        <v>117</v>
      </c>
      <c r="B152" s="31" t="s">
        <v>188</v>
      </c>
      <c r="C152" s="2" t="s">
        <v>189</v>
      </c>
    </row>
    <row r="153" spans="1:3" ht="12.75">
      <c r="A153" s="2">
        <f t="shared" si="9"/>
        <v>118</v>
      </c>
      <c r="B153" s="31" t="s">
        <v>190</v>
      </c>
      <c r="C153" s="2" t="s">
        <v>191</v>
      </c>
    </row>
    <row r="154" spans="1:3" ht="12.75">
      <c r="A154" s="2">
        <f t="shared" si="9"/>
        <v>119</v>
      </c>
      <c r="B154" s="31" t="s">
        <v>192</v>
      </c>
      <c r="C154" s="23" t="s">
        <v>193</v>
      </c>
    </row>
    <row r="155" spans="1:3" ht="12.75">
      <c r="A155" s="2">
        <f t="shared" si="9"/>
        <v>120</v>
      </c>
      <c r="B155" s="21" t="s">
        <v>194</v>
      </c>
      <c r="C155" s="23" t="s">
        <v>195</v>
      </c>
    </row>
    <row r="156" spans="1:4" ht="15.75" thickBot="1">
      <c r="A156" s="2">
        <f t="shared" si="9"/>
        <v>121</v>
      </c>
      <c r="B156" s="32" t="s">
        <v>196</v>
      </c>
      <c r="C156" s="29" t="s">
        <v>21</v>
      </c>
      <c r="D156" s="17">
        <f>122-115+1</f>
        <v>8</v>
      </c>
    </row>
    <row r="157" spans="1:3" ht="13.5" thickTop="1">
      <c r="A157" s="2"/>
      <c r="B157" s="2"/>
      <c r="C157" s="11"/>
    </row>
    <row r="158" spans="1:3" ht="12.75">
      <c r="A158" s="2"/>
      <c r="B158" s="2"/>
      <c r="C158" s="11"/>
    </row>
    <row r="159" spans="1:3" ht="12.75">
      <c r="A159" s="2"/>
      <c r="B159" s="18" t="s">
        <v>197</v>
      </c>
      <c r="C159" s="2"/>
    </row>
    <row r="160" spans="1:3" ht="12.75">
      <c r="A160" s="2">
        <f>+A156+1</f>
        <v>122</v>
      </c>
      <c r="B160" t="s">
        <v>198</v>
      </c>
      <c r="C160" s="11" t="s">
        <v>199</v>
      </c>
    </row>
    <row r="161" spans="1:3" ht="12.75">
      <c r="A161" s="2">
        <f>+A160+1</f>
        <v>123</v>
      </c>
      <c r="B161" s="14" t="s">
        <v>200</v>
      </c>
      <c r="C161" s="14" t="s">
        <v>201</v>
      </c>
    </row>
    <row r="162" spans="1:4" ht="15">
      <c r="A162" s="2">
        <f>+A161+1</f>
        <v>124</v>
      </c>
      <c r="B162" s="47" t="s">
        <v>202</v>
      </c>
      <c r="C162" s="11" t="s">
        <v>82</v>
      </c>
      <c r="D162" s="17" t="s">
        <v>40</v>
      </c>
    </row>
    <row r="163" spans="1:4" ht="15.75" thickBot="1">
      <c r="A163" s="2">
        <f>+A162+1</f>
        <v>125</v>
      </c>
      <c r="B163" s="32" t="s">
        <v>274</v>
      </c>
      <c r="C163" s="15" t="s">
        <v>21</v>
      </c>
      <c r="D163" s="17">
        <f>127-124+1</f>
        <v>4</v>
      </c>
    </row>
    <row r="164" spans="1:3" ht="13.5" thickTop="1">
      <c r="A164" s="2"/>
      <c r="B164" s="11"/>
      <c r="C164" s="11"/>
    </row>
    <row r="165" spans="1:3" ht="12.75">
      <c r="A165" s="2"/>
      <c r="B165" s="18" t="s">
        <v>203</v>
      </c>
      <c r="C165" s="11"/>
    </row>
    <row r="166" spans="1:3" ht="12.75">
      <c r="A166" s="2">
        <f>+A163+1</f>
        <v>126</v>
      </c>
      <c r="B166" s="21" t="s">
        <v>204</v>
      </c>
      <c r="C166" s="11" t="s">
        <v>205</v>
      </c>
    </row>
    <row r="167" spans="1:3" ht="12.75">
      <c r="A167" s="2">
        <f>+A166+1</f>
        <v>127</v>
      </c>
      <c r="B167" s="11" t="s">
        <v>206</v>
      </c>
      <c r="C167" s="11" t="s">
        <v>147</v>
      </c>
    </row>
    <row r="168" spans="1:3" ht="12.75">
      <c r="A168" s="2">
        <f>+A167+1</f>
        <v>128</v>
      </c>
      <c r="B168" s="23" t="s">
        <v>273</v>
      </c>
      <c r="C168" s="23" t="s">
        <v>74</v>
      </c>
    </row>
    <row r="169" spans="1:4" ht="15.75" thickBot="1">
      <c r="A169" s="2">
        <f>+A168+1</f>
        <v>129</v>
      </c>
      <c r="B169" s="15" t="s">
        <v>207</v>
      </c>
      <c r="C169" s="32" t="s">
        <v>74</v>
      </c>
      <c r="D169" s="17">
        <f>130-127+1</f>
        <v>4</v>
      </c>
    </row>
    <row r="170" spans="1:4" ht="13.5" thickTop="1">
      <c r="A170" s="2" t="s">
        <v>40</v>
      </c>
      <c r="B170" s="2"/>
      <c r="C170" s="2"/>
      <c r="D170" s="1" t="s">
        <v>40</v>
      </c>
    </row>
    <row r="171" spans="1:3" ht="12.75">
      <c r="A171" s="2"/>
      <c r="B171" s="18" t="s">
        <v>208</v>
      </c>
      <c r="C171" s="2"/>
    </row>
    <row r="172" spans="1:3" ht="12.75">
      <c r="A172" s="2">
        <f>+A169+1</f>
        <v>130</v>
      </c>
      <c r="B172" s="30" t="s">
        <v>209</v>
      </c>
      <c r="C172" s="2" t="s">
        <v>210</v>
      </c>
    </row>
    <row r="173" spans="1:3" ht="12.75">
      <c r="A173" s="2">
        <f>+A172+1</f>
        <v>131</v>
      </c>
      <c r="B173" s="41" t="s">
        <v>211</v>
      </c>
      <c r="C173" s="21" t="s">
        <v>30</v>
      </c>
    </row>
    <row r="174" spans="1:3" ht="12.75">
      <c r="A174" s="2">
        <f>+A173+1</f>
        <v>132</v>
      </c>
      <c r="B174" s="24" t="s">
        <v>212</v>
      </c>
      <c r="C174" s="21" t="s">
        <v>30</v>
      </c>
    </row>
    <row r="175" spans="1:3" ht="12.75">
      <c r="A175" s="2">
        <f>+A174+1</f>
        <v>133</v>
      </c>
      <c r="B175" s="23" t="s">
        <v>213</v>
      </c>
      <c r="C175" s="23" t="s">
        <v>74</v>
      </c>
    </row>
    <row r="176" spans="1:3" ht="12.75">
      <c r="A176" s="2">
        <f>+A175+1</f>
        <v>134</v>
      </c>
      <c r="B176" s="47" t="s">
        <v>299</v>
      </c>
      <c r="C176" s="23" t="s">
        <v>74</v>
      </c>
    </row>
    <row r="177" spans="1:4" ht="13.5" thickBot="1">
      <c r="A177" s="2">
        <f>+A176+1</f>
        <v>135</v>
      </c>
      <c r="B177" s="15" t="s">
        <v>214</v>
      </c>
      <c r="C177" s="15" t="s">
        <v>21</v>
      </c>
      <c r="D177" s="1">
        <f>136-131+1</f>
        <v>6</v>
      </c>
    </row>
    <row r="178" spans="1:3" ht="13.5" thickTop="1">
      <c r="A178" s="2"/>
      <c r="B178" s="2"/>
      <c r="C178" s="2"/>
    </row>
    <row r="179" spans="1:3" ht="12.75">
      <c r="A179" s="2"/>
      <c r="B179" s="18" t="s">
        <v>215</v>
      </c>
      <c r="C179" s="2"/>
    </row>
    <row r="180" spans="1:3" ht="12.75">
      <c r="A180" s="2">
        <f>+A177+1</f>
        <v>136</v>
      </c>
      <c r="B180" t="s">
        <v>216</v>
      </c>
      <c r="C180" s="2" t="s">
        <v>217</v>
      </c>
    </row>
    <row r="181" spans="1:3" ht="12.75">
      <c r="A181" s="2">
        <f>+A180+1</f>
        <v>137</v>
      </c>
      <c r="B181" t="s">
        <v>218</v>
      </c>
      <c r="C181" s="11" t="s">
        <v>219</v>
      </c>
    </row>
    <row r="182" spans="1:3" ht="12.75">
      <c r="A182" s="2">
        <f>+A181+1</f>
        <v>138</v>
      </c>
      <c r="B182" s="11" t="s">
        <v>220</v>
      </c>
      <c r="C182" s="11" t="s">
        <v>105</v>
      </c>
    </row>
    <row r="183" spans="1:4" ht="13.5" thickBot="1">
      <c r="A183" s="2">
        <f>+A182+1</f>
        <v>139</v>
      </c>
      <c r="B183" s="16" t="s">
        <v>277</v>
      </c>
      <c r="C183" s="15" t="s">
        <v>21</v>
      </c>
      <c r="D183" s="1">
        <f>140-137+1</f>
        <v>4</v>
      </c>
    </row>
    <row r="184" spans="1:3" ht="13.5" thickTop="1">
      <c r="A184" s="2"/>
      <c r="C184" s="2"/>
    </row>
    <row r="185" spans="1:3" ht="12.75">
      <c r="A185" s="2"/>
      <c r="B185" s="18" t="s">
        <v>221</v>
      </c>
      <c r="C185" s="2"/>
    </row>
    <row r="186" spans="1:3" ht="12.75">
      <c r="A186" s="2">
        <f>+A183+1</f>
        <v>140</v>
      </c>
      <c r="B186" s="2" t="s">
        <v>222</v>
      </c>
      <c r="C186" s="2" t="s">
        <v>217</v>
      </c>
    </row>
    <row r="187" spans="1:4" ht="12.75">
      <c r="A187" s="2">
        <f>+A186+1</f>
        <v>141</v>
      </c>
      <c r="B187" s="23" t="s">
        <v>223</v>
      </c>
      <c r="C187" s="21" t="s">
        <v>30</v>
      </c>
      <c r="D187" s="1" t="s">
        <v>40</v>
      </c>
    </row>
    <row r="188" spans="1:3" ht="12.75">
      <c r="A188" s="2">
        <f>+A187+1</f>
        <v>142</v>
      </c>
      <c r="B188" s="42" t="s">
        <v>224</v>
      </c>
      <c r="C188" s="21" t="s">
        <v>30</v>
      </c>
    </row>
    <row r="189" spans="1:3" ht="12.75">
      <c r="A189" s="2">
        <f>+A188+1</f>
        <v>143</v>
      </c>
      <c r="B189" s="43" t="s">
        <v>225</v>
      </c>
      <c r="C189" s="14" t="s">
        <v>201</v>
      </c>
    </row>
    <row r="190" spans="1:3" ht="12.75">
      <c r="A190" s="2">
        <f>+A189+1</f>
        <v>144</v>
      </c>
      <c r="B190" s="23" t="s">
        <v>226</v>
      </c>
      <c r="C190" s="23" t="s">
        <v>74</v>
      </c>
    </row>
    <row r="191" spans="1:4" ht="13.5" thickBot="1">
      <c r="A191" s="2">
        <f>+A190+1</f>
        <v>145</v>
      </c>
      <c r="B191" s="15" t="s">
        <v>260</v>
      </c>
      <c r="C191" s="15" t="s">
        <v>21</v>
      </c>
      <c r="D191" s="1">
        <f>146-141+1</f>
        <v>6</v>
      </c>
    </row>
    <row r="192" spans="1:4" ht="13.5" thickTop="1">
      <c r="A192" s="2" t="s">
        <v>40</v>
      </c>
      <c r="B192" s="2"/>
      <c r="C192" s="2"/>
      <c r="D192" s="1">
        <f>SUM(D8:D191)</f>
        <v>145</v>
      </c>
    </row>
    <row r="193" spans="1:2" ht="12.75">
      <c r="A193" s="44" t="s">
        <v>227</v>
      </c>
      <c r="B193" s="45"/>
    </row>
    <row r="194" spans="1:4" s="31" customFormat="1" ht="12.75">
      <c r="A194" s="46"/>
      <c r="D194" s="50"/>
    </row>
    <row r="195" spans="1:4" s="31" customFormat="1" ht="12.75">
      <c r="A195" s="46"/>
      <c r="B195" s="9" t="s">
        <v>279</v>
      </c>
      <c r="D195" s="50"/>
    </row>
    <row r="196" spans="1:4" s="31" customFormat="1" ht="13.5" thickBot="1">
      <c r="A196" s="42">
        <f>+A191+1</f>
        <v>146</v>
      </c>
      <c r="B196" s="15" t="s">
        <v>280</v>
      </c>
      <c r="C196" s="15" t="s">
        <v>15</v>
      </c>
      <c r="D196" s="50">
        <v>1</v>
      </c>
    </row>
    <row r="197" spans="1:4" s="31" customFormat="1" ht="13.5" thickTop="1">
      <c r="A197" s="46"/>
      <c r="D197" s="50"/>
    </row>
    <row r="198" spans="1:4" s="31" customFormat="1" ht="12.75">
      <c r="A198" s="46"/>
      <c r="B198" s="9" t="s">
        <v>41</v>
      </c>
      <c r="D198" s="50"/>
    </row>
    <row r="199" spans="1:4" s="31" customFormat="1" ht="13.5" thickBot="1">
      <c r="A199" s="42">
        <f>+A196+1</f>
        <v>147</v>
      </c>
      <c r="B199" s="15" t="s">
        <v>276</v>
      </c>
      <c r="C199" s="15" t="s">
        <v>55</v>
      </c>
      <c r="D199" s="50">
        <v>1</v>
      </c>
    </row>
    <row r="200" spans="1:2" ht="9.75" customHeight="1" thickTop="1">
      <c r="A200" s="46"/>
      <c r="B200" s="31"/>
    </row>
    <row r="201" spans="1:3" ht="12.75">
      <c r="A201" s="46"/>
      <c r="B201" s="9" t="s">
        <v>228</v>
      </c>
      <c r="C201" s="11"/>
    </row>
    <row r="202" spans="1:4" ht="13.5" thickBot="1">
      <c r="A202" s="42">
        <f>+A199+1</f>
        <v>148</v>
      </c>
      <c r="B202" s="32" t="s">
        <v>229</v>
      </c>
      <c r="C202" s="15" t="s">
        <v>21</v>
      </c>
      <c r="D202" s="1">
        <v>1</v>
      </c>
    </row>
    <row r="203" spans="1:2" ht="13.5" thickTop="1">
      <c r="A203" s="46"/>
      <c r="B203" s="31"/>
    </row>
    <row r="204" spans="1:2" ht="12.75">
      <c r="A204" s="46"/>
      <c r="B204" s="9" t="s">
        <v>230</v>
      </c>
    </row>
    <row r="205" spans="1:3" ht="12.75">
      <c r="A205" s="42">
        <f>+A202+1</f>
        <v>149</v>
      </c>
      <c r="B205" s="23" t="s">
        <v>231</v>
      </c>
      <c r="C205" s="23" t="s">
        <v>92</v>
      </c>
    </row>
    <row r="206" spans="1:4" ht="13.5" thickBot="1">
      <c r="A206" s="42">
        <f>+A205+1</f>
        <v>150</v>
      </c>
      <c r="B206" s="32" t="s">
        <v>232</v>
      </c>
      <c r="C206" s="32" t="s">
        <v>74</v>
      </c>
      <c r="D206" s="1">
        <v>2</v>
      </c>
    </row>
    <row r="207" spans="1:2" ht="13.5" thickTop="1">
      <c r="A207" s="46"/>
      <c r="B207" s="31"/>
    </row>
    <row r="208" spans="2:3" ht="12.75">
      <c r="B208" s="9" t="s">
        <v>97</v>
      </c>
      <c r="C208" s="23" t="s">
        <v>40</v>
      </c>
    </row>
    <row r="209" spans="1:3" ht="12.75">
      <c r="A209">
        <f>+A206+1</f>
        <v>151</v>
      </c>
      <c r="B209" t="s">
        <v>234</v>
      </c>
      <c r="C209" s="23" t="s">
        <v>74</v>
      </c>
    </row>
    <row r="210" spans="1:3" ht="12.75">
      <c r="A210">
        <f aca="true" t="shared" si="10" ref="A210:A215">+A209+1</f>
        <v>152</v>
      </c>
      <c r="B210" t="s">
        <v>235</v>
      </c>
      <c r="C210" s="23" t="s">
        <v>74</v>
      </c>
    </row>
    <row r="211" spans="1:3" ht="12.75">
      <c r="A211">
        <f t="shared" si="10"/>
        <v>153</v>
      </c>
      <c r="B211" t="s">
        <v>236</v>
      </c>
      <c r="C211" s="23" t="s">
        <v>74</v>
      </c>
    </row>
    <row r="212" spans="1:3" ht="12.75">
      <c r="A212">
        <f t="shared" si="10"/>
        <v>154</v>
      </c>
      <c r="B212" t="s">
        <v>237</v>
      </c>
      <c r="C212" s="23" t="s">
        <v>74</v>
      </c>
    </row>
    <row r="213" spans="1:3" ht="12.75">
      <c r="A213">
        <f t="shared" si="10"/>
        <v>155</v>
      </c>
      <c r="B213" t="s">
        <v>238</v>
      </c>
      <c r="C213" s="23" t="s">
        <v>74</v>
      </c>
    </row>
    <row r="214" spans="1:3" ht="12.75">
      <c r="A214">
        <f t="shared" si="10"/>
        <v>156</v>
      </c>
      <c r="B214" t="s">
        <v>239</v>
      </c>
      <c r="C214" s="23" t="s">
        <v>74</v>
      </c>
    </row>
    <row r="215" spans="1:4" ht="15.75" thickBot="1">
      <c r="A215">
        <f t="shared" si="10"/>
        <v>157</v>
      </c>
      <c r="B215" s="32" t="s">
        <v>240</v>
      </c>
      <c r="C215" s="32" t="s">
        <v>74</v>
      </c>
      <c r="D215" s="17">
        <f>157-151+1</f>
        <v>7</v>
      </c>
    </row>
    <row r="216" ht="13.5" thickTop="1"/>
    <row r="217" ht="12.75">
      <c r="B217" s="9" t="s">
        <v>109</v>
      </c>
    </row>
    <row r="218" spans="1:3" ht="12.75">
      <c r="A218">
        <f>+A215+1</f>
        <v>158</v>
      </c>
      <c r="B218" t="s">
        <v>241</v>
      </c>
      <c r="C218" s="23" t="s">
        <v>74</v>
      </c>
    </row>
    <row r="219" spans="1:3" ht="12.75">
      <c r="A219">
        <f>+A218+1</f>
        <v>159</v>
      </c>
      <c r="B219" t="s">
        <v>242</v>
      </c>
      <c r="C219" s="23" t="s">
        <v>74</v>
      </c>
    </row>
    <row r="220" spans="1:3" ht="12.75">
      <c r="A220">
        <f>+A219+1</f>
        <v>160</v>
      </c>
      <c r="B220" t="s">
        <v>243</v>
      </c>
      <c r="C220" s="23" t="s">
        <v>74</v>
      </c>
    </row>
    <row r="221" spans="1:3" ht="12.75">
      <c r="A221">
        <f>+A220+1</f>
        <v>161</v>
      </c>
      <c r="B221" t="s">
        <v>244</v>
      </c>
      <c r="C221" s="23" t="s">
        <v>74</v>
      </c>
    </row>
    <row r="222" spans="1:4" ht="15.75" thickBot="1">
      <c r="A222">
        <f>+A221+1</f>
        <v>162</v>
      </c>
      <c r="B222" s="32" t="s">
        <v>245</v>
      </c>
      <c r="C222" s="32" t="s">
        <v>74</v>
      </c>
      <c r="D222" s="17">
        <f>162-158+1</f>
        <v>5</v>
      </c>
    </row>
    <row r="223" spans="2:4" ht="15.75" thickTop="1">
      <c r="B223" s="23"/>
      <c r="C223" s="23"/>
      <c r="D223" s="17"/>
    </row>
    <row r="224" ht="12.75">
      <c r="B224" s="37" t="s">
        <v>150</v>
      </c>
    </row>
    <row r="225" spans="1:3" ht="12.75">
      <c r="A225">
        <f>+A222+1</f>
        <v>163</v>
      </c>
      <c r="B225" t="s">
        <v>246</v>
      </c>
      <c r="C225" t="s">
        <v>166</v>
      </c>
    </row>
    <row r="226" spans="1:3" ht="12.75">
      <c r="A226">
        <f aca="true" t="shared" si="11" ref="A226:A231">+A225+1</f>
        <v>164</v>
      </c>
      <c r="B226" t="s">
        <v>247</v>
      </c>
      <c r="C226" s="27" t="s">
        <v>145</v>
      </c>
    </row>
    <row r="227" spans="1:3" ht="12.75">
      <c r="A227">
        <f t="shared" si="11"/>
        <v>165</v>
      </c>
      <c r="B227" t="s">
        <v>248</v>
      </c>
      <c r="C227" t="s">
        <v>166</v>
      </c>
    </row>
    <row r="228" spans="1:3" ht="12.75">
      <c r="A228">
        <f t="shared" si="11"/>
        <v>166</v>
      </c>
      <c r="B228" t="s">
        <v>249</v>
      </c>
      <c r="C228" t="s">
        <v>166</v>
      </c>
    </row>
    <row r="229" spans="1:3" ht="12.75">
      <c r="A229">
        <f t="shared" si="11"/>
        <v>167</v>
      </c>
      <c r="B229" s="23" t="s">
        <v>250</v>
      </c>
      <c r="C229" t="s">
        <v>166</v>
      </c>
    </row>
    <row r="230" spans="1:3" ht="12.75">
      <c r="A230">
        <f t="shared" si="11"/>
        <v>168</v>
      </c>
      <c r="B230" s="23" t="s">
        <v>251</v>
      </c>
      <c r="C230" t="s">
        <v>166</v>
      </c>
    </row>
    <row r="231" spans="1:4" ht="15.75" thickBot="1">
      <c r="A231">
        <f t="shared" si="11"/>
        <v>169</v>
      </c>
      <c r="B231" s="32" t="s">
        <v>252</v>
      </c>
      <c r="C231" s="32" t="s">
        <v>166</v>
      </c>
      <c r="D231" s="17">
        <f>169-163+1</f>
        <v>7</v>
      </c>
    </row>
    <row r="232" ht="13.5" thickTop="1">
      <c r="D232" s="1" t="s">
        <v>40</v>
      </c>
    </row>
    <row r="233" spans="1:2" ht="12.75">
      <c r="A233" t="s">
        <v>40</v>
      </c>
      <c r="B233" s="37" t="s">
        <v>203</v>
      </c>
    </row>
    <row r="234" spans="1:4" ht="13.5" thickBot="1">
      <c r="A234">
        <f>+A231+1</f>
        <v>170</v>
      </c>
      <c r="B234" s="32" t="s">
        <v>253</v>
      </c>
      <c r="C234" s="32" t="s">
        <v>62</v>
      </c>
      <c r="D234" s="1">
        <v>1</v>
      </c>
    </row>
    <row r="235" ht="13.5" thickTop="1"/>
    <row r="236" ht="12.75">
      <c r="B236" s="37" t="s">
        <v>254</v>
      </c>
    </row>
    <row r="237" spans="1:3" ht="12.75">
      <c r="A237">
        <f>+A234+1</f>
        <v>171</v>
      </c>
      <c r="B237" s="23" t="s">
        <v>255</v>
      </c>
      <c r="C237" s="23" t="s">
        <v>74</v>
      </c>
    </row>
    <row r="238" spans="1:4" ht="13.5" thickBot="1">
      <c r="A238">
        <f>+A237+1</f>
        <v>172</v>
      </c>
      <c r="B238" s="32" t="s">
        <v>256</v>
      </c>
      <c r="C238" s="32" t="s">
        <v>74</v>
      </c>
      <c r="D238" s="1">
        <v>2</v>
      </c>
    </row>
    <row r="239" ht="13.5" thickTop="1">
      <c r="D239" s="1" t="s">
        <v>40</v>
      </c>
    </row>
    <row r="240" ht="12.75">
      <c r="B240" s="9" t="s">
        <v>174</v>
      </c>
    </row>
    <row r="241" spans="1:4" ht="13.5" thickBot="1">
      <c r="A241">
        <f>+A238+1</f>
        <v>173</v>
      </c>
      <c r="B241" s="15" t="s">
        <v>257</v>
      </c>
      <c r="C241" s="15" t="s">
        <v>74</v>
      </c>
      <c r="D241" s="1">
        <v>1</v>
      </c>
    </row>
    <row r="242" spans="2:3" ht="13.5" thickTop="1">
      <c r="B242" s="23"/>
      <c r="C242" s="23"/>
    </row>
    <row r="243" spans="2:3" ht="12.75">
      <c r="B243" s="18" t="s">
        <v>215</v>
      </c>
      <c r="C243" s="23"/>
    </row>
    <row r="244" spans="1:4" ht="13.5" thickBot="1">
      <c r="A244">
        <f>+A241+1</f>
        <v>174</v>
      </c>
      <c r="B244" s="32" t="s">
        <v>258</v>
      </c>
      <c r="C244" s="32" t="s">
        <v>74</v>
      </c>
      <c r="D244" s="1">
        <v>1</v>
      </c>
    </row>
    <row r="245" spans="2:3" ht="9.75" customHeight="1" thickTop="1">
      <c r="B245" s="23"/>
      <c r="C245" s="23"/>
    </row>
    <row r="246" spans="2:3" ht="12.75">
      <c r="B246" s="18" t="s">
        <v>221</v>
      </c>
      <c r="C246" s="23"/>
    </row>
    <row r="247" spans="1:4" ht="13.5" thickBot="1">
      <c r="A247">
        <f>+A244+1</f>
        <v>175</v>
      </c>
      <c r="B247" s="15" t="s">
        <v>259</v>
      </c>
      <c r="C247" s="32" t="s">
        <v>74</v>
      </c>
      <c r="D247" s="1">
        <v>1</v>
      </c>
    </row>
    <row r="248" ht="15" customHeight="1" thickTop="1">
      <c r="D248" s="1">
        <f>SUM(D196:D247)</f>
        <v>30</v>
      </c>
    </row>
    <row r="249" ht="15" customHeight="1">
      <c r="D249" s="1">
        <f>+D192+D248</f>
        <v>175</v>
      </c>
    </row>
    <row r="250" ht="12.75">
      <c r="D250" s="1" t="s">
        <v>40</v>
      </c>
    </row>
  </sheetData>
  <sheetProtection/>
  <mergeCells count="2">
    <mergeCell ref="A1:C1"/>
    <mergeCell ref="A2:C2"/>
  </mergeCells>
  <printOptions/>
  <pageMargins left="0.7874015748031497" right="0.7874015748031497" top="0.984251968503937" bottom="0.7874015748031497" header="0" footer="0"/>
  <pageSetup horizontalDpi="600" verticalDpi="600" orientation="portrait" scale="80" r:id="rId1"/>
  <headerFooter alignWithMargins="0">
    <oddHeader>&amp;C&amp;A</oddHeader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D254"/>
  <sheetViews>
    <sheetView zoomScalePageLayoutView="0" workbookViewId="0" topLeftCell="A179">
      <selection activeCell="B176" sqref="B176"/>
    </sheetView>
  </sheetViews>
  <sheetFormatPr defaultColWidth="11.421875" defaultRowHeight="12.75"/>
  <cols>
    <col min="1" max="1" width="7.8515625" style="0" customWidth="1"/>
    <col min="2" max="3" width="46.57421875" style="0" customWidth="1"/>
    <col min="4" max="4" width="11.421875" style="1" customWidth="1"/>
  </cols>
  <sheetData>
    <row r="1" spans="1:3" ht="15.75">
      <c r="A1" s="120" t="s">
        <v>0</v>
      </c>
      <c r="B1" s="120"/>
      <c r="C1" s="120"/>
    </row>
    <row r="2" spans="1:3" ht="15.75">
      <c r="A2" s="120" t="s">
        <v>261</v>
      </c>
      <c r="B2" s="120"/>
      <c r="C2" s="120"/>
    </row>
    <row r="3" spans="1:3" ht="9.75" customHeight="1">
      <c r="A3" s="2"/>
      <c r="B3" s="2"/>
      <c r="C3" s="2"/>
    </row>
    <row r="4" spans="1:3" ht="13.5" thickBot="1">
      <c r="A4" s="3" t="s">
        <v>1</v>
      </c>
      <c r="B4" s="4" t="s">
        <v>2</v>
      </c>
      <c r="C4" s="4"/>
    </row>
    <row r="5" spans="1:3" ht="13.5" thickTop="1">
      <c r="A5" s="2"/>
      <c r="B5" s="5"/>
      <c r="C5" s="5"/>
    </row>
    <row r="6" spans="1:3" ht="12.75">
      <c r="A6" s="6" t="s">
        <v>3</v>
      </c>
      <c r="B6" s="7"/>
      <c r="C6" s="7"/>
    </row>
    <row r="7" spans="1:3" ht="12.75">
      <c r="A7" s="8"/>
      <c r="B7" s="9" t="s">
        <v>4</v>
      </c>
      <c r="C7" s="9"/>
    </row>
    <row r="8" spans="1:3" ht="12.75">
      <c r="A8" s="10">
        <v>1</v>
      </c>
      <c r="B8" s="11" t="s">
        <v>5</v>
      </c>
      <c r="C8" s="11" t="s">
        <v>6</v>
      </c>
    </row>
    <row r="9" spans="1:3" ht="12.75">
      <c r="A9" s="10">
        <f>A8+1</f>
        <v>2</v>
      </c>
      <c r="B9" s="12" t="s">
        <v>7</v>
      </c>
      <c r="C9" s="11" t="s">
        <v>8</v>
      </c>
    </row>
    <row r="10" spans="1:3" ht="12.75">
      <c r="A10" s="10">
        <v>3</v>
      </c>
      <c r="B10" s="13" t="s">
        <v>9</v>
      </c>
      <c r="C10" s="11" t="s">
        <v>8</v>
      </c>
    </row>
    <row r="11" spans="1:3" ht="12.75">
      <c r="A11" s="10">
        <f>+A10+1</f>
        <v>4</v>
      </c>
      <c r="B11" s="11" t="s">
        <v>10</v>
      </c>
      <c r="C11" s="11" t="s">
        <v>8</v>
      </c>
    </row>
    <row r="12" spans="1:3" ht="12.75">
      <c r="A12" s="10">
        <f>A11+1</f>
        <v>5</v>
      </c>
      <c r="B12" s="14" t="s">
        <v>11</v>
      </c>
      <c r="C12" s="11" t="s">
        <v>8</v>
      </c>
    </row>
    <row r="13" spans="1:4" ht="12.75">
      <c r="A13" s="10">
        <f>A12+1</f>
        <v>6</v>
      </c>
      <c r="B13" s="14" t="s">
        <v>12</v>
      </c>
      <c r="C13" s="11" t="s">
        <v>8</v>
      </c>
      <c r="D13" s="14"/>
    </row>
    <row r="14" spans="1:4" ht="15.75" thickBot="1">
      <c r="A14" s="10">
        <f>A13+1</f>
        <v>7</v>
      </c>
      <c r="B14" s="15" t="s">
        <v>13</v>
      </c>
      <c r="C14" s="16" t="s">
        <v>8</v>
      </c>
      <c r="D14" s="17">
        <v>7</v>
      </c>
    </row>
    <row r="15" spans="1:3" ht="13.5" thickTop="1">
      <c r="A15" s="2"/>
      <c r="B15" s="18"/>
      <c r="C15" s="2"/>
    </row>
    <row r="16" spans="1:3" ht="12.75">
      <c r="A16" s="2"/>
      <c r="B16" s="18" t="s">
        <v>14</v>
      </c>
      <c r="C16" s="2"/>
    </row>
    <row r="17" spans="1:3" ht="12.75">
      <c r="A17" s="2">
        <f>+A14+1</f>
        <v>8</v>
      </c>
      <c r="B17" s="19" t="s">
        <v>262</v>
      </c>
      <c r="C17" s="20" t="s">
        <v>15</v>
      </c>
    </row>
    <row r="18" spans="1:3" ht="12.75">
      <c r="A18" s="22">
        <f aca="true" t="shared" si="0" ref="A18:A25">+A17+1</f>
        <v>9</v>
      </c>
      <c r="B18" t="s">
        <v>17</v>
      </c>
      <c r="C18" s="21" t="s">
        <v>15</v>
      </c>
    </row>
    <row r="19" spans="1:3" ht="12.75">
      <c r="A19" s="22">
        <f t="shared" si="0"/>
        <v>10</v>
      </c>
      <c r="B19" s="23" t="s">
        <v>18</v>
      </c>
      <c r="C19" s="21" t="s">
        <v>15</v>
      </c>
    </row>
    <row r="20" spans="1:3" ht="12.75">
      <c r="A20" s="22">
        <f t="shared" si="0"/>
        <v>11</v>
      </c>
      <c r="B20" t="s">
        <v>19</v>
      </c>
      <c r="C20" s="21" t="s">
        <v>15</v>
      </c>
    </row>
    <row r="21" spans="1:3" ht="12.75">
      <c r="A21" s="22">
        <f t="shared" si="0"/>
        <v>12</v>
      </c>
      <c r="B21" s="20" t="s">
        <v>20</v>
      </c>
      <c r="C21" s="11" t="s">
        <v>21</v>
      </c>
    </row>
    <row r="22" spans="1:3" ht="12.75">
      <c r="A22" s="22">
        <f t="shared" si="0"/>
        <v>13</v>
      </c>
      <c r="B22" s="11" t="s">
        <v>22</v>
      </c>
      <c r="C22" s="11" t="s">
        <v>21</v>
      </c>
    </row>
    <row r="23" spans="1:3" ht="12.75">
      <c r="A23" s="22">
        <f t="shared" si="0"/>
        <v>14</v>
      </c>
      <c r="B23" s="23" t="s">
        <v>313</v>
      </c>
      <c r="C23" s="14" t="s">
        <v>21</v>
      </c>
    </row>
    <row r="24" spans="1:3" ht="12.75">
      <c r="A24" s="22">
        <f t="shared" si="0"/>
        <v>15</v>
      </c>
      <c r="B24" s="24" t="s">
        <v>23</v>
      </c>
      <c r="C24" s="11" t="s">
        <v>21</v>
      </c>
    </row>
    <row r="25" spans="1:4" ht="15.75" thickBot="1">
      <c r="A25" s="22">
        <f t="shared" si="0"/>
        <v>16</v>
      </c>
      <c r="B25" s="25" t="s">
        <v>24</v>
      </c>
      <c r="C25" s="26" t="s">
        <v>21</v>
      </c>
      <c r="D25" s="17">
        <f>16-8+1</f>
        <v>9</v>
      </c>
    </row>
    <row r="26" spans="1:3" ht="13.5" thickTop="1">
      <c r="A26" s="2"/>
      <c r="B26" s="18"/>
      <c r="C26" s="2"/>
    </row>
    <row r="27" spans="1:3" ht="12.75">
      <c r="A27" s="2"/>
      <c r="B27" s="9" t="s">
        <v>25</v>
      </c>
      <c r="C27" s="2"/>
    </row>
    <row r="28" spans="1:3" ht="12.75">
      <c r="A28" s="2">
        <f>+A25+1</f>
        <v>17</v>
      </c>
      <c r="B28" s="2" t="s">
        <v>26</v>
      </c>
      <c r="C28" s="20" t="s">
        <v>27</v>
      </c>
    </row>
    <row r="29" spans="1:3" ht="12.75">
      <c r="A29" s="2">
        <f aca="true" t="shared" si="1" ref="A29:A34">+A28+1</f>
        <v>18</v>
      </c>
      <c r="B29" t="s">
        <v>28</v>
      </c>
      <c r="C29" s="20" t="s">
        <v>29</v>
      </c>
    </row>
    <row r="30" spans="1:3" ht="12.75">
      <c r="A30" s="2">
        <f t="shared" si="1"/>
        <v>19</v>
      </c>
      <c r="B30" s="27" t="s">
        <v>263</v>
      </c>
      <c r="C30" s="21" t="s">
        <v>30</v>
      </c>
    </row>
    <row r="31" spans="1:3" ht="12.75">
      <c r="A31" s="2">
        <f t="shared" si="1"/>
        <v>20</v>
      </c>
      <c r="B31" s="19" t="s">
        <v>31</v>
      </c>
      <c r="C31" s="20" t="s">
        <v>32</v>
      </c>
    </row>
    <row r="32" spans="1:3" ht="12.75">
      <c r="A32" s="2">
        <f t="shared" si="1"/>
        <v>21</v>
      </c>
      <c r="B32" s="21" t="s">
        <v>33</v>
      </c>
      <c r="C32" s="28" t="s">
        <v>34</v>
      </c>
    </row>
    <row r="33" spans="1:3" ht="12.75">
      <c r="A33" s="2">
        <f t="shared" si="1"/>
        <v>22</v>
      </c>
      <c r="B33" s="28" t="s">
        <v>35</v>
      </c>
      <c r="C33" s="28" t="s">
        <v>34</v>
      </c>
    </row>
    <row r="34" spans="1:4" ht="15.75" thickBot="1">
      <c r="A34" s="2">
        <f t="shared" si="1"/>
        <v>23</v>
      </c>
      <c r="B34" s="15" t="s">
        <v>36</v>
      </c>
      <c r="C34" s="29" t="s">
        <v>37</v>
      </c>
      <c r="D34" s="17">
        <f>23-17+1</f>
        <v>7</v>
      </c>
    </row>
    <row r="35" spans="1:3" ht="13.5" thickTop="1">
      <c r="A35" s="2"/>
      <c r="B35" s="23"/>
      <c r="C35" s="21"/>
    </row>
    <row r="36" spans="1:3" ht="12.75">
      <c r="A36" s="2"/>
      <c r="B36" s="9" t="s">
        <v>38</v>
      </c>
      <c r="C36" s="2"/>
    </row>
    <row r="37" spans="1:4" ht="13.5" thickBot="1">
      <c r="A37" s="2">
        <f>+A34+1</f>
        <v>24</v>
      </c>
      <c r="B37" s="16" t="s">
        <v>39</v>
      </c>
      <c r="C37" s="16" t="s">
        <v>21</v>
      </c>
      <c r="D37" s="1">
        <v>1</v>
      </c>
    </row>
    <row r="38" ht="13.5" thickTop="1">
      <c r="A38" s="2" t="s">
        <v>40</v>
      </c>
    </row>
    <row r="39" spans="1:3" ht="12.75">
      <c r="A39" s="2"/>
      <c r="B39" s="9" t="s">
        <v>41</v>
      </c>
      <c r="C39" s="2"/>
    </row>
    <row r="40" spans="1:3" ht="12.75">
      <c r="A40" s="30">
        <f>+A37+1</f>
        <v>25</v>
      </c>
      <c r="B40" t="s">
        <v>264</v>
      </c>
      <c r="C40" s="30" t="s">
        <v>42</v>
      </c>
    </row>
    <row r="41" spans="1:3" ht="12.75">
      <c r="A41" s="30">
        <f aca="true" t="shared" si="2" ref="A41:A46">+A40+1</f>
        <v>26</v>
      </c>
      <c r="B41" s="2" t="s">
        <v>265</v>
      </c>
      <c r="C41" s="28" t="s">
        <v>43</v>
      </c>
    </row>
    <row r="42" spans="1:3" ht="12.75">
      <c r="A42" s="30">
        <f t="shared" si="2"/>
        <v>27</v>
      </c>
      <c r="B42" s="2" t="s">
        <v>266</v>
      </c>
      <c r="C42" s="2" t="s">
        <v>44</v>
      </c>
    </row>
    <row r="43" spans="1:3" ht="12.75">
      <c r="A43" s="30">
        <f t="shared" si="2"/>
        <v>28</v>
      </c>
      <c r="B43" t="s">
        <v>45</v>
      </c>
      <c r="C43" s="20" t="s">
        <v>46</v>
      </c>
    </row>
    <row r="44" spans="1:3" ht="12.75">
      <c r="A44" s="30">
        <f t="shared" si="2"/>
        <v>29</v>
      </c>
      <c r="B44" t="s">
        <v>47</v>
      </c>
      <c r="C44" s="2" t="s">
        <v>46</v>
      </c>
    </row>
    <row r="45" spans="1:3" ht="12.75">
      <c r="A45" s="30">
        <f t="shared" si="2"/>
        <v>30</v>
      </c>
      <c r="B45" s="31" t="s">
        <v>48</v>
      </c>
      <c r="C45" s="21" t="s">
        <v>46</v>
      </c>
    </row>
    <row r="46" spans="1:3" ht="12.75">
      <c r="A46" s="30">
        <f t="shared" si="2"/>
        <v>31</v>
      </c>
      <c r="B46" t="s">
        <v>49</v>
      </c>
      <c r="C46" s="2" t="s">
        <v>21</v>
      </c>
    </row>
    <row r="47" spans="1:3" ht="12.75">
      <c r="A47" s="30" t="s">
        <v>40</v>
      </c>
      <c r="B47" s="11" t="s">
        <v>50</v>
      </c>
      <c r="C47" s="51" t="s">
        <v>278</v>
      </c>
    </row>
    <row r="48" spans="1:3" ht="12.75">
      <c r="A48" s="30">
        <f>+A46+1</f>
        <v>32</v>
      </c>
      <c r="B48" s="24" t="s">
        <v>52</v>
      </c>
      <c r="C48" s="11" t="s">
        <v>53</v>
      </c>
    </row>
    <row r="49" spans="1:4" ht="13.5" thickBot="1">
      <c r="A49" s="30">
        <f>+A48+1</f>
        <v>33</v>
      </c>
      <c r="B49" s="32" t="s">
        <v>54</v>
      </c>
      <c r="C49" s="32" t="s">
        <v>55</v>
      </c>
      <c r="D49" s="1">
        <f>33-25+1</f>
        <v>9</v>
      </c>
    </row>
    <row r="50" spans="1:3" ht="13.5" thickTop="1">
      <c r="A50" s="2"/>
      <c r="B50" s="18"/>
      <c r="C50" s="2"/>
    </row>
    <row r="51" spans="1:3" ht="12.75">
      <c r="A51" s="2"/>
      <c r="B51" s="9" t="s">
        <v>56</v>
      </c>
      <c r="C51" s="2"/>
    </row>
    <row r="52" spans="1:3" ht="12.75">
      <c r="A52" s="2">
        <f>+A49+1</f>
        <v>34</v>
      </c>
      <c r="B52" s="27" t="s">
        <v>57</v>
      </c>
      <c r="C52" s="2" t="s">
        <v>58</v>
      </c>
    </row>
    <row r="53" spans="1:3" ht="12.75">
      <c r="A53" s="2">
        <f aca="true" t="shared" si="3" ref="A53:A76">+A52+1</f>
        <v>35</v>
      </c>
      <c r="B53" s="11" t="s">
        <v>59</v>
      </c>
      <c r="C53" s="2" t="s">
        <v>60</v>
      </c>
    </row>
    <row r="54" spans="1:3" ht="12.75">
      <c r="A54" s="2">
        <f t="shared" si="3"/>
        <v>36</v>
      </c>
      <c r="B54" s="27" t="s">
        <v>61</v>
      </c>
      <c r="C54" s="27" t="s">
        <v>62</v>
      </c>
    </row>
    <row r="55" spans="1:3" ht="12.75">
      <c r="A55" s="2">
        <f t="shared" si="3"/>
        <v>37</v>
      </c>
      <c r="B55" s="27" t="s">
        <v>63</v>
      </c>
      <c r="C55" s="27" t="s">
        <v>64</v>
      </c>
    </row>
    <row r="56" spans="1:3" ht="12.75">
      <c r="A56" s="2">
        <f t="shared" si="3"/>
        <v>38</v>
      </c>
      <c r="B56" s="27" t="s">
        <v>65</v>
      </c>
      <c r="C56" s="27" t="s">
        <v>66</v>
      </c>
    </row>
    <row r="57" spans="1:3" ht="12.75">
      <c r="A57" s="2">
        <f t="shared" si="3"/>
        <v>39</v>
      </c>
      <c r="B57" s="2" t="s">
        <v>67</v>
      </c>
      <c r="C57" s="21" t="s">
        <v>68</v>
      </c>
    </row>
    <row r="58" spans="1:3" ht="12.75">
      <c r="A58" s="2">
        <f t="shared" si="3"/>
        <v>40</v>
      </c>
      <c r="B58" s="14" t="s">
        <v>69</v>
      </c>
      <c r="C58" s="21" t="s">
        <v>68</v>
      </c>
    </row>
    <row r="59" spans="1:3" ht="12.75">
      <c r="A59" s="2">
        <f t="shared" si="3"/>
        <v>41</v>
      </c>
      <c r="B59" s="2" t="s">
        <v>267</v>
      </c>
      <c r="C59" s="2" t="s">
        <v>70</v>
      </c>
    </row>
    <row r="60" spans="1:3" ht="12.75">
      <c r="A60" s="2">
        <f t="shared" si="3"/>
        <v>42</v>
      </c>
      <c r="B60" t="s">
        <v>71</v>
      </c>
      <c r="C60" s="21" t="s">
        <v>68</v>
      </c>
    </row>
    <row r="61" spans="1:3" ht="12.75">
      <c r="A61" s="2">
        <f t="shared" si="3"/>
        <v>43</v>
      </c>
      <c r="B61" s="19" t="s">
        <v>72</v>
      </c>
      <c r="C61" s="21" t="s">
        <v>68</v>
      </c>
    </row>
    <row r="62" spans="1:3" ht="12.75">
      <c r="A62" s="2">
        <f t="shared" si="3"/>
        <v>44</v>
      </c>
      <c r="B62" s="14" t="s">
        <v>73</v>
      </c>
      <c r="C62" s="23" t="s">
        <v>74</v>
      </c>
    </row>
    <row r="63" spans="1:3" ht="12.75">
      <c r="A63" s="2">
        <f t="shared" si="3"/>
        <v>45</v>
      </c>
      <c r="B63" s="14" t="s">
        <v>75</v>
      </c>
      <c r="C63" s="23" t="s">
        <v>74</v>
      </c>
    </row>
    <row r="64" spans="1:3" ht="12.75">
      <c r="A64" s="2">
        <f t="shared" si="3"/>
        <v>46</v>
      </c>
      <c r="B64" s="2" t="s">
        <v>76</v>
      </c>
      <c r="C64" s="2" t="s">
        <v>77</v>
      </c>
    </row>
    <row r="65" spans="1:3" ht="12.75">
      <c r="A65" s="2">
        <f t="shared" si="3"/>
        <v>47</v>
      </c>
      <c r="B65" s="23" t="s">
        <v>78</v>
      </c>
      <c r="C65" s="11" t="s">
        <v>77</v>
      </c>
    </row>
    <row r="66" spans="1:3" ht="12.75">
      <c r="A66" s="2">
        <f t="shared" si="3"/>
        <v>48</v>
      </c>
      <c r="B66" s="2" t="s">
        <v>79</v>
      </c>
      <c r="C66" s="2" t="s">
        <v>80</v>
      </c>
    </row>
    <row r="67" spans="1:3" ht="12.75">
      <c r="A67" s="2">
        <f t="shared" si="3"/>
        <v>49</v>
      </c>
      <c r="B67" s="19" t="s">
        <v>81</v>
      </c>
      <c r="C67" s="28" t="s">
        <v>82</v>
      </c>
    </row>
    <row r="68" spans="1:3" ht="12.75">
      <c r="A68" s="2">
        <f t="shared" si="3"/>
        <v>50</v>
      </c>
      <c r="B68" s="2" t="s">
        <v>83</v>
      </c>
      <c r="C68" s="2" t="s">
        <v>84</v>
      </c>
    </row>
    <row r="69" spans="1:3" ht="12.75">
      <c r="A69" s="2">
        <f t="shared" si="3"/>
        <v>51</v>
      </c>
      <c r="B69" s="2" t="s">
        <v>85</v>
      </c>
      <c r="C69" s="2" t="s">
        <v>84</v>
      </c>
    </row>
    <row r="70" spans="1:3" ht="12.75">
      <c r="A70" s="2">
        <f t="shared" si="3"/>
        <v>52</v>
      </c>
      <c r="B70" s="2" t="s">
        <v>86</v>
      </c>
      <c r="C70" s="2" t="s">
        <v>87</v>
      </c>
    </row>
    <row r="71" spans="1:3" ht="12.75">
      <c r="A71" s="2">
        <f t="shared" si="3"/>
        <v>53</v>
      </c>
      <c r="B71" s="19" t="s">
        <v>88</v>
      </c>
      <c r="C71" s="2" t="s">
        <v>89</v>
      </c>
    </row>
    <row r="72" spans="1:3" ht="12.75">
      <c r="A72" s="2">
        <f t="shared" si="3"/>
        <v>54</v>
      </c>
      <c r="B72" s="19" t="s">
        <v>90</v>
      </c>
      <c r="C72" s="2" t="s">
        <v>89</v>
      </c>
    </row>
    <row r="73" spans="1:3" ht="12.75">
      <c r="A73" s="2">
        <f t="shared" si="3"/>
        <v>55</v>
      </c>
      <c r="B73" s="2" t="s">
        <v>91</v>
      </c>
      <c r="C73" s="2" t="s">
        <v>92</v>
      </c>
    </row>
    <row r="74" spans="1:3" ht="12.75">
      <c r="A74" s="2">
        <f t="shared" si="3"/>
        <v>56</v>
      </c>
      <c r="B74" t="s">
        <v>93</v>
      </c>
      <c r="C74" s="2" t="s">
        <v>92</v>
      </c>
    </row>
    <row r="75" spans="1:3" ht="12.75">
      <c r="A75" s="2">
        <f t="shared" si="3"/>
        <v>57</v>
      </c>
      <c r="B75" s="31" t="s">
        <v>94</v>
      </c>
      <c r="C75" s="2" t="s">
        <v>92</v>
      </c>
    </row>
    <row r="76" spans="1:4" ht="15.75" thickBot="1">
      <c r="A76" s="2">
        <f t="shared" si="3"/>
        <v>58</v>
      </c>
      <c r="B76" s="15" t="s">
        <v>95</v>
      </c>
      <c r="C76" s="16" t="s">
        <v>96</v>
      </c>
      <c r="D76" s="17">
        <f>59-35+1</f>
        <v>25</v>
      </c>
    </row>
    <row r="77" spans="1:3" ht="13.5" thickTop="1">
      <c r="A77" s="2"/>
      <c r="B77" s="33"/>
      <c r="C77" s="2"/>
    </row>
    <row r="78" spans="1:3" ht="12.75">
      <c r="A78" s="2"/>
      <c r="B78" s="9" t="s">
        <v>97</v>
      </c>
      <c r="C78" s="2"/>
    </row>
    <row r="79" spans="1:3" ht="12.75">
      <c r="A79" s="2">
        <f>+A76+1</f>
        <v>59</v>
      </c>
      <c r="B79" s="27" t="s">
        <v>98</v>
      </c>
      <c r="C79" s="27" t="s">
        <v>99</v>
      </c>
    </row>
    <row r="80" spans="1:3" ht="12.75">
      <c r="A80" s="2">
        <f aca="true" t="shared" si="4" ref="A80:A86">+A79+1</f>
        <v>60</v>
      </c>
      <c r="B80" s="2" t="s">
        <v>100</v>
      </c>
      <c r="C80" s="2" t="s">
        <v>101</v>
      </c>
    </row>
    <row r="81" spans="1:3" ht="12.75">
      <c r="A81" s="2">
        <f t="shared" si="4"/>
        <v>61</v>
      </c>
      <c r="B81" s="27" t="s">
        <v>102</v>
      </c>
      <c r="C81" s="27" t="s">
        <v>103</v>
      </c>
    </row>
    <row r="82" spans="1:3" ht="12.75">
      <c r="A82" s="2">
        <f t="shared" si="4"/>
        <v>62</v>
      </c>
      <c r="B82" s="27" t="s">
        <v>268</v>
      </c>
      <c r="C82" s="27" t="s">
        <v>104</v>
      </c>
    </row>
    <row r="83" spans="1:3" ht="12.75">
      <c r="A83" s="2">
        <f t="shared" si="4"/>
        <v>63</v>
      </c>
      <c r="B83" s="28" t="s">
        <v>269</v>
      </c>
      <c r="C83" s="28" t="s">
        <v>105</v>
      </c>
    </row>
    <row r="84" spans="1:3" ht="12.75">
      <c r="A84" s="2">
        <f t="shared" si="4"/>
        <v>64</v>
      </c>
      <c r="B84" t="s">
        <v>106</v>
      </c>
      <c r="C84" s="28" t="s">
        <v>105</v>
      </c>
    </row>
    <row r="85" spans="1:3" ht="12.75">
      <c r="A85" s="2">
        <f t="shared" si="4"/>
        <v>65</v>
      </c>
      <c r="B85" t="s">
        <v>107</v>
      </c>
      <c r="C85" s="28" t="s">
        <v>105</v>
      </c>
    </row>
    <row r="86" spans="1:4" ht="15.75" thickBot="1">
      <c r="A86" s="2">
        <f t="shared" si="4"/>
        <v>66</v>
      </c>
      <c r="B86" s="32" t="s">
        <v>108</v>
      </c>
      <c r="C86" s="16" t="s">
        <v>21</v>
      </c>
      <c r="D86" s="17">
        <f>67-60+1</f>
        <v>8</v>
      </c>
    </row>
    <row r="87" spans="1:3" ht="13.5" thickTop="1">
      <c r="A87" s="2"/>
      <c r="C87" s="2"/>
    </row>
    <row r="88" spans="1:3" ht="12.75">
      <c r="A88" s="2"/>
      <c r="B88" s="9" t="s">
        <v>109</v>
      </c>
      <c r="C88" s="2"/>
    </row>
    <row r="89" spans="1:3" ht="12.75">
      <c r="A89" s="2">
        <f>A86+1</f>
        <v>67</v>
      </c>
      <c r="B89" s="2" t="s">
        <v>110</v>
      </c>
      <c r="C89" s="2" t="s">
        <v>111</v>
      </c>
    </row>
    <row r="90" spans="1:3" ht="12.75">
      <c r="A90" s="2">
        <f aca="true" t="shared" si="5" ref="A90:A95">+A89+1</f>
        <v>68</v>
      </c>
      <c r="B90" s="2" t="s">
        <v>112</v>
      </c>
      <c r="C90" s="2" t="s">
        <v>113</v>
      </c>
    </row>
    <row r="91" spans="1:3" ht="12.75">
      <c r="A91" s="2">
        <f t="shared" si="5"/>
        <v>69</v>
      </c>
      <c r="B91" s="11" t="s">
        <v>114</v>
      </c>
      <c r="C91" s="11" t="s">
        <v>105</v>
      </c>
    </row>
    <row r="92" spans="1:3" ht="12.75">
      <c r="A92" s="2">
        <f t="shared" si="5"/>
        <v>70</v>
      </c>
      <c r="B92" s="24" t="s">
        <v>115</v>
      </c>
      <c r="C92" s="21" t="s">
        <v>116</v>
      </c>
    </row>
    <row r="93" spans="1:3" ht="12.75">
      <c r="A93" s="2">
        <f t="shared" si="5"/>
        <v>71</v>
      </c>
      <c r="B93" s="24" t="s">
        <v>117</v>
      </c>
      <c r="C93" s="21" t="s">
        <v>116</v>
      </c>
    </row>
    <row r="94" spans="1:3" ht="12.75">
      <c r="A94" s="2">
        <f t="shared" si="5"/>
        <v>72</v>
      </c>
      <c r="B94" s="11" t="s">
        <v>118</v>
      </c>
      <c r="C94" s="11" t="s">
        <v>21</v>
      </c>
    </row>
    <row r="95" spans="1:4" ht="15.75" thickBot="1">
      <c r="A95" s="2">
        <f t="shared" si="5"/>
        <v>73</v>
      </c>
      <c r="B95" s="15" t="s">
        <v>119</v>
      </c>
      <c r="C95" s="16" t="s">
        <v>74</v>
      </c>
      <c r="D95" s="17">
        <f>74-68+1</f>
        <v>7</v>
      </c>
    </row>
    <row r="96" spans="1:3" ht="13.5" thickTop="1">
      <c r="A96" s="11"/>
      <c r="B96" s="2"/>
      <c r="C96" s="2"/>
    </row>
    <row r="97" spans="1:3" ht="12.75">
      <c r="A97" s="11"/>
      <c r="B97" s="9" t="s">
        <v>120</v>
      </c>
      <c r="C97" s="2"/>
    </row>
    <row r="98" spans="1:3" ht="12.75">
      <c r="A98" s="11">
        <f>+A95+1</f>
        <v>74</v>
      </c>
      <c r="B98" s="2" t="s">
        <v>121</v>
      </c>
      <c r="C98" s="2" t="s">
        <v>122</v>
      </c>
    </row>
    <row r="99" spans="1:3" ht="12.75">
      <c r="A99" s="11">
        <f aca="true" t="shared" si="6" ref="A99:A104">+A98+1</f>
        <v>75</v>
      </c>
      <c r="B99" s="2" t="s">
        <v>123</v>
      </c>
      <c r="C99" s="2" t="s">
        <v>124</v>
      </c>
    </row>
    <row r="100" spans="1:3" ht="12.75">
      <c r="A100" s="11">
        <f t="shared" si="6"/>
        <v>76</v>
      </c>
      <c r="B100" s="11" t="s">
        <v>1070</v>
      </c>
      <c r="C100" s="11" t="s">
        <v>125</v>
      </c>
    </row>
    <row r="101" spans="1:3" ht="12.75">
      <c r="A101" s="11">
        <f t="shared" si="6"/>
        <v>77</v>
      </c>
      <c r="B101" s="2" t="s">
        <v>126</v>
      </c>
      <c r="C101" s="2" t="s">
        <v>127</v>
      </c>
    </row>
    <row r="102" spans="1:3" ht="12.75">
      <c r="A102" s="11">
        <f t="shared" si="6"/>
        <v>78</v>
      </c>
      <c r="B102" s="14" t="s">
        <v>128</v>
      </c>
      <c r="C102" s="20" t="s">
        <v>129</v>
      </c>
    </row>
    <row r="103" spans="1:3" ht="12.75">
      <c r="A103" s="11">
        <f t="shared" si="6"/>
        <v>79</v>
      </c>
      <c r="B103" s="11" t="s">
        <v>130</v>
      </c>
      <c r="C103" s="11" t="s">
        <v>131</v>
      </c>
    </row>
    <row r="104" spans="1:4" ht="15.75" thickBot="1">
      <c r="A104" s="11">
        <f t="shared" si="6"/>
        <v>80</v>
      </c>
      <c r="B104" s="34" t="s">
        <v>132</v>
      </c>
      <c r="C104" s="16" t="s">
        <v>21</v>
      </c>
      <c r="D104" s="17">
        <f>81-75+1</f>
        <v>7</v>
      </c>
    </row>
    <row r="105" spans="1:3" ht="13.5" thickTop="1">
      <c r="A105" s="2"/>
      <c r="C105" s="2"/>
    </row>
    <row r="106" spans="1:3" ht="12.75">
      <c r="A106" s="2"/>
      <c r="B106" s="9" t="s">
        <v>133</v>
      </c>
      <c r="C106" s="2"/>
    </row>
    <row r="107" spans="1:3" ht="12.75">
      <c r="A107" s="2">
        <f>+A104+1</f>
        <v>81</v>
      </c>
      <c r="B107" s="21" t="s">
        <v>134</v>
      </c>
      <c r="C107" s="2" t="s">
        <v>135</v>
      </c>
    </row>
    <row r="108" spans="1:3" ht="12.75">
      <c r="A108" s="35" t="s">
        <v>40</v>
      </c>
      <c r="B108" s="48" t="s">
        <v>136</v>
      </c>
      <c r="C108" s="49" t="s">
        <v>275</v>
      </c>
    </row>
    <row r="109" spans="1:3" ht="12.75">
      <c r="A109" s="2">
        <f>+A107+1</f>
        <v>82</v>
      </c>
      <c r="B109" s="2" t="s">
        <v>137</v>
      </c>
      <c r="C109" s="2" t="s">
        <v>46</v>
      </c>
    </row>
    <row r="110" spans="1:3" ht="12.75">
      <c r="A110" s="2">
        <f aca="true" t="shared" si="7" ref="A110:A119">A109+1</f>
        <v>83</v>
      </c>
      <c r="B110" t="s">
        <v>270</v>
      </c>
      <c r="C110" s="2" t="s">
        <v>46</v>
      </c>
    </row>
    <row r="111" spans="1:3" ht="12.75">
      <c r="A111" s="2">
        <f t="shared" si="7"/>
        <v>84</v>
      </c>
      <c r="B111" s="2" t="s">
        <v>138</v>
      </c>
      <c r="C111" s="2" t="s">
        <v>46</v>
      </c>
    </row>
    <row r="112" spans="1:3" ht="12.75">
      <c r="A112" s="2">
        <f t="shared" si="7"/>
        <v>85</v>
      </c>
      <c r="B112" s="19" t="s">
        <v>139</v>
      </c>
      <c r="C112" s="20" t="s">
        <v>46</v>
      </c>
    </row>
    <row r="113" spans="1:3" ht="12.75">
      <c r="A113" s="2">
        <f t="shared" si="7"/>
        <v>86</v>
      </c>
      <c r="B113" s="14" t="s">
        <v>140</v>
      </c>
      <c r="C113" s="23" t="s">
        <v>46</v>
      </c>
    </row>
    <row r="114" spans="1:3" ht="12.75">
      <c r="A114" s="2">
        <f t="shared" si="7"/>
        <v>87</v>
      </c>
      <c r="B114" s="14" t="s">
        <v>141</v>
      </c>
      <c r="C114" s="23" t="s">
        <v>46</v>
      </c>
    </row>
    <row r="115" spans="1:3" ht="12.75">
      <c r="A115" s="2">
        <f t="shared" si="7"/>
        <v>88</v>
      </c>
      <c r="B115" s="24" t="s">
        <v>142</v>
      </c>
      <c r="C115" s="36" t="s">
        <v>143</v>
      </c>
    </row>
    <row r="116" spans="1:3" ht="12.75">
      <c r="A116" s="2">
        <f t="shared" si="7"/>
        <v>89</v>
      </c>
      <c r="B116" s="31" t="s">
        <v>144</v>
      </c>
      <c r="C116" s="20" t="s">
        <v>145</v>
      </c>
    </row>
    <row r="117" spans="1:3" ht="12.75">
      <c r="A117" s="2">
        <f t="shared" si="7"/>
        <v>90</v>
      </c>
      <c r="B117" s="31" t="s">
        <v>146</v>
      </c>
      <c r="C117" s="20" t="s">
        <v>147</v>
      </c>
    </row>
    <row r="118" spans="1:3" ht="12.75">
      <c r="A118" s="2">
        <f t="shared" si="7"/>
        <v>91</v>
      </c>
      <c r="B118" s="31" t="s">
        <v>148</v>
      </c>
      <c r="C118" s="20" t="s">
        <v>147</v>
      </c>
    </row>
    <row r="119" spans="1:4" ht="15.75" thickBot="1">
      <c r="A119" s="2">
        <f t="shared" si="7"/>
        <v>92</v>
      </c>
      <c r="B119" s="16" t="s">
        <v>149</v>
      </c>
      <c r="C119" s="16" t="s">
        <v>272</v>
      </c>
      <c r="D119" s="17">
        <f>94-83+1</f>
        <v>12</v>
      </c>
    </row>
    <row r="120" ht="13.5" thickTop="1">
      <c r="A120" s="2"/>
    </row>
    <row r="121" spans="1:3" ht="12.75">
      <c r="A121" s="2" t="s">
        <v>40</v>
      </c>
      <c r="B121" s="37" t="s">
        <v>150</v>
      </c>
      <c r="C121" s="2"/>
    </row>
    <row r="122" spans="1:3" ht="12.75">
      <c r="A122" s="2">
        <f>+A119+1</f>
        <v>93</v>
      </c>
      <c r="B122" s="2" t="s">
        <v>151</v>
      </c>
      <c r="C122" s="2" t="s">
        <v>152</v>
      </c>
    </row>
    <row r="123" spans="1:3" ht="12.75">
      <c r="A123" s="2">
        <f aca="true" t="shared" si="8" ref="A123:A134">+A122+1</f>
        <v>94</v>
      </c>
      <c r="B123" s="28" t="s">
        <v>153</v>
      </c>
      <c r="C123" s="27" t="s">
        <v>154</v>
      </c>
    </row>
    <row r="124" spans="1:3" ht="12.75">
      <c r="A124" s="2">
        <f t="shared" si="8"/>
        <v>95</v>
      </c>
      <c r="B124" s="28" t="s">
        <v>155</v>
      </c>
      <c r="C124" s="27" t="s">
        <v>154</v>
      </c>
    </row>
    <row r="125" spans="1:3" ht="12.75">
      <c r="A125" s="2">
        <f t="shared" si="8"/>
        <v>96</v>
      </c>
      <c r="B125" s="23" t="s">
        <v>156</v>
      </c>
      <c r="C125" s="20" t="s">
        <v>157</v>
      </c>
    </row>
    <row r="126" spans="1:3" ht="12.75">
      <c r="A126" s="2">
        <f t="shared" si="8"/>
        <v>97</v>
      </c>
      <c r="B126" s="28" t="s">
        <v>158</v>
      </c>
      <c r="C126" s="2" t="s">
        <v>159</v>
      </c>
    </row>
    <row r="127" spans="1:3" ht="12.75">
      <c r="A127" s="2">
        <f t="shared" si="8"/>
        <v>98</v>
      </c>
      <c r="B127" s="20" t="s">
        <v>160</v>
      </c>
      <c r="C127" s="11" t="s">
        <v>159</v>
      </c>
    </row>
    <row r="128" spans="1:3" ht="12.75">
      <c r="A128" s="2">
        <f t="shared" si="8"/>
        <v>99</v>
      </c>
      <c r="B128" s="14" t="s">
        <v>161</v>
      </c>
      <c r="C128" s="11" t="s">
        <v>159</v>
      </c>
    </row>
    <row r="129" spans="1:3" ht="12.75">
      <c r="A129" s="2">
        <f t="shared" si="8"/>
        <v>100</v>
      </c>
      <c r="B129" s="14" t="s">
        <v>162</v>
      </c>
      <c r="C129" s="11" t="s">
        <v>159</v>
      </c>
    </row>
    <row r="130" spans="1:3" ht="12.75">
      <c r="A130" s="2">
        <f t="shared" si="8"/>
        <v>101</v>
      </c>
      <c r="B130" t="s">
        <v>163</v>
      </c>
      <c r="C130" s="2" t="s">
        <v>147</v>
      </c>
    </row>
    <row r="131" spans="1:3" ht="12.75">
      <c r="A131" s="2">
        <f t="shared" si="8"/>
        <v>102</v>
      </c>
      <c r="B131" t="s">
        <v>164</v>
      </c>
      <c r="C131" s="11" t="s">
        <v>147</v>
      </c>
    </row>
    <row r="132" spans="1:3" ht="12.75">
      <c r="A132" s="2">
        <f t="shared" si="8"/>
        <v>103</v>
      </c>
      <c r="B132" t="s">
        <v>165</v>
      </c>
      <c r="C132" s="11" t="s">
        <v>166</v>
      </c>
    </row>
    <row r="133" spans="1:3" ht="12.75">
      <c r="A133" s="2">
        <f t="shared" si="8"/>
        <v>104</v>
      </c>
      <c r="B133" s="23" t="s">
        <v>167</v>
      </c>
      <c r="C133" s="11" t="s">
        <v>166</v>
      </c>
    </row>
    <row r="134" spans="1:4" ht="15.75" thickBot="1">
      <c r="A134" s="2">
        <f t="shared" si="8"/>
        <v>105</v>
      </c>
      <c r="B134" s="34" t="s">
        <v>168</v>
      </c>
      <c r="C134" s="29" t="s">
        <v>21</v>
      </c>
      <c r="D134" s="17">
        <f>106-94+1</f>
        <v>13</v>
      </c>
    </row>
    <row r="135" spans="1:4" ht="15.75" thickTop="1">
      <c r="A135" s="2"/>
      <c r="B135" s="24"/>
      <c r="C135" s="21"/>
      <c r="D135" s="17"/>
    </row>
    <row r="136" spans="1:3" ht="12.75">
      <c r="A136" s="2" t="s">
        <v>40</v>
      </c>
      <c r="B136" s="9" t="s">
        <v>169</v>
      </c>
      <c r="C136" s="2"/>
    </row>
    <row r="137" spans="1:3" ht="12.75">
      <c r="A137" s="2">
        <f>+A134+1</f>
        <v>106</v>
      </c>
      <c r="B137" s="2" t="s">
        <v>170</v>
      </c>
      <c r="C137" s="2" t="s">
        <v>171</v>
      </c>
    </row>
    <row r="138" spans="1:3" ht="12.75">
      <c r="A138" s="2">
        <f>+A137+1</f>
        <v>107</v>
      </c>
      <c r="B138" s="11" t="s">
        <v>172</v>
      </c>
      <c r="C138" s="11" t="s">
        <v>105</v>
      </c>
    </row>
    <row r="139" spans="1:3" ht="12.75">
      <c r="A139" s="2">
        <f>+A138+1</f>
        <v>108</v>
      </c>
      <c r="B139" s="23" t="s">
        <v>271</v>
      </c>
      <c r="C139" s="23" t="s">
        <v>233</v>
      </c>
    </row>
    <row r="140" spans="1:4" ht="15.75" thickBot="1">
      <c r="A140" s="2">
        <f>+A139+1</f>
        <v>109</v>
      </c>
      <c r="B140" s="26" t="s">
        <v>173</v>
      </c>
      <c r="C140" s="16" t="s">
        <v>21</v>
      </c>
      <c r="D140" s="17">
        <f>110-107+1</f>
        <v>4</v>
      </c>
    </row>
    <row r="141" spans="1:3" ht="13.5" thickTop="1">
      <c r="A141" s="2"/>
      <c r="B141" s="20"/>
      <c r="C141" s="11"/>
    </row>
    <row r="142" spans="1:3" ht="12.75">
      <c r="A142" s="2"/>
      <c r="B142" s="9" t="s">
        <v>174</v>
      </c>
      <c r="C142" s="11"/>
    </row>
    <row r="143" spans="1:3" ht="12.75">
      <c r="A143" s="2">
        <f>+A140+1</f>
        <v>110</v>
      </c>
      <c r="B143" s="28" t="s">
        <v>175</v>
      </c>
      <c r="C143" s="11" t="s">
        <v>176</v>
      </c>
    </row>
    <row r="144" spans="1:3" ht="12.75">
      <c r="A144" s="38">
        <f>+A143+1</f>
        <v>111</v>
      </c>
      <c r="B144" s="39" t="s">
        <v>177</v>
      </c>
      <c r="C144" s="40" t="s">
        <v>157</v>
      </c>
    </row>
    <row r="145" spans="1:3" ht="12.75">
      <c r="A145" s="38">
        <f>+A144+1</f>
        <v>112</v>
      </c>
      <c r="B145" s="2" t="s">
        <v>178</v>
      </c>
      <c r="C145" s="2" t="s">
        <v>179</v>
      </c>
    </row>
    <row r="146" spans="1:4" ht="15.75" thickBot="1">
      <c r="A146" s="38">
        <f>+A145+1</f>
        <v>113</v>
      </c>
      <c r="B146" s="29" t="s">
        <v>180</v>
      </c>
      <c r="C146" s="29" t="s">
        <v>21</v>
      </c>
      <c r="D146" s="17">
        <f>114-111+1</f>
        <v>4</v>
      </c>
    </row>
    <row r="147" spans="1:3" ht="13.5" thickTop="1">
      <c r="A147" s="2" t="s">
        <v>40</v>
      </c>
      <c r="B147" s="2"/>
      <c r="C147" s="11"/>
    </row>
    <row r="148" spans="1:3" ht="12.75">
      <c r="A148" s="2"/>
      <c r="B148" s="18" t="s">
        <v>181</v>
      </c>
      <c r="C148" s="2"/>
    </row>
    <row r="149" spans="1:3" ht="12.75">
      <c r="A149" s="2">
        <f>+A146+1</f>
        <v>114</v>
      </c>
      <c r="B149" s="21" t="s">
        <v>182</v>
      </c>
      <c r="C149" s="2" t="s">
        <v>183</v>
      </c>
    </row>
    <row r="150" spans="1:3" ht="12.75">
      <c r="A150" s="2">
        <f aca="true" t="shared" si="9" ref="A150:A156">+A149+1</f>
        <v>115</v>
      </c>
      <c r="B150" s="31" t="s">
        <v>184</v>
      </c>
      <c r="C150" s="2" t="s">
        <v>185</v>
      </c>
    </row>
    <row r="151" spans="1:3" ht="12.75">
      <c r="A151" s="2">
        <f t="shared" si="9"/>
        <v>116</v>
      </c>
      <c r="B151" s="31" t="s">
        <v>186</v>
      </c>
      <c r="C151" s="2" t="s">
        <v>187</v>
      </c>
    </row>
    <row r="152" spans="1:3" ht="12.75">
      <c r="A152" s="2">
        <f t="shared" si="9"/>
        <v>117</v>
      </c>
      <c r="B152" s="31" t="s">
        <v>188</v>
      </c>
      <c r="C152" s="2" t="s">
        <v>189</v>
      </c>
    </row>
    <row r="153" spans="1:3" ht="12.75">
      <c r="A153" s="2">
        <f t="shared" si="9"/>
        <v>118</v>
      </c>
      <c r="B153" s="31" t="s">
        <v>190</v>
      </c>
      <c r="C153" s="2" t="s">
        <v>191</v>
      </c>
    </row>
    <row r="154" spans="1:3" ht="12.75">
      <c r="A154" s="2">
        <f t="shared" si="9"/>
        <v>119</v>
      </c>
      <c r="B154" s="31" t="s">
        <v>192</v>
      </c>
      <c r="C154" s="23" t="s">
        <v>193</v>
      </c>
    </row>
    <row r="155" spans="1:3" ht="12.75">
      <c r="A155" s="2">
        <f t="shared" si="9"/>
        <v>120</v>
      </c>
      <c r="B155" s="21" t="s">
        <v>194</v>
      </c>
      <c r="C155" s="23" t="s">
        <v>195</v>
      </c>
    </row>
    <row r="156" spans="1:4" ht="15.75" thickBot="1">
      <c r="A156" s="2">
        <f t="shared" si="9"/>
        <v>121</v>
      </c>
      <c r="B156" s="32" t="s">
        <v>196</v>
      </c>
      <c r="C156" s="29" t="s">
        <v>21</v>
      </c>
      <c r="D156" s="17">
        <f>122-115+1</f>
        <v>8</v>
      </c>
    </row>
    <row r="157" spans="1:3" ht="13.5" thickTop="1">
      <c r="A157" s="2"/>
      <c r="B157" s="2"/>
      <c r="C157" s="11"/>
    </row>
    <row r="158" spans="1:3" ht="12.75">
      <c r="A158" s="2"/>
      <c r="B158" s="2"/>
      <c r="C158" s="11"/>
    </row>
    <row r="159" spans="1:3" ht="12.75">
      <c r="A159" s="2"/>
      <c r="B159" s="18" t="s">
        <v>197</v>
      </c>
      <c r="C159" s="2"/>
    </row>
    <row r="160" spans="1:3" ht="12.75">
      <c r="A160" s="2">
        <f>+A156+1</f>
        <v>122</v>
      </c>
      <c r="B160" t="s">
        <v>198</v>
      </c>
      <c r="C160" s="11" t="s">
        <v>199</v>
      </c>
    </row>
    <row r="161" spans="1:3" ht="12.75">
      <c r="A161" s="2">
        <f>+A160+1</f>
        <v>123</v>
      </c>
      <c r="B161" s="14" t="s">
        <v>200</v>
      </c>
      <c r="C161" s="14" t="s">
        <v>201</v>
      </c>
    </row>
    <row r="162" spans="1:4" ht="15">
      <c r="A162" s="2">
        <f>+A161+1</f>
        <v>124</v>
      </c>
      <c r="B162" s="47" t="s">
        <v>202</v>
      </c>
      <c r="C162" s="11" t="s">
        <v>82</v>
      </c>
      <c r="D162" s="17" t="s">
        <v>40</v>
      </c>
    </row>
    <row r="163" spans="1:4" ht="15.75" thickBot="1">
      <c r="A163" s="2">
        <f>+A162+1</f>
        <v>125</v>
      </c>
      <c r="B163" s="32" t="s">
        <v>274</v>
      </c>
      <c r="C163" s="15" t="s">
        <v>21</v>
      </c>
      <c r="D163" s="17">
        <f>127-124+1</f>
        <v>4</v>
      </c>
    </row>
    <row r="164" spans="1:3" ht="13.5" thickTop="1">
      <c r="A164" s="2"/>
      <c r="B164" s="11"/>
      <c r="C164" s="11"/>
    </row>
    <row r="165" spans="1:3" ht="12.75">
      <c r="A165" s="2"/>
      <c r="B165" s="18" t="s">
        <v>203</v>
      </c>
      <c r="C165" s="11"/>
    </row>
    <row r="166" spans="1:3" ht="12.75">
      <c r="A166" s="2">
        <f>+A163+1</f>
        <v>126</v>
      </c>
      <c r="B166" s="21" t="s">
        <v>204</v>
      </c>
      <c r="C166" s="11" t="s">
        <v>205</v>
      </c>
    </row>
    <row r="167" spans="1:3" ht="12.75">
      <c r="A167" s="2">
        <f>+A166+1</f>
        <v>127</v>
      </c>
      <c r="B167" s="11" t="s">
        <v>206</v>
      </c>
      <c r="C167" s="11" t="s">
        <v>147</v>
      </c>
    </row>
    <row r="168" spans="1:3" ht="12.75">
      <c r="A168" s="2">
        <f>+A167+1</f>
        <v>128</v>
      </c>
      <c r="B168" s="23" t="s">
        <v>273</v>
      </c>
      <c r="C168" s="23" t="s">
        <v>74</v>
      </c>
    </row>
    <row r="169" spans="1:4" ht="15.75" thickBot="1">
      <c r="A169" s="2">
        <f>+A168+1</f>
        <v>129</v>
      </c>
      <c r="B169" s="15" t="s">
        <v>207</v>
      </c>
      <c r="C169" s="32" t="s">
        <v>74</v>
      </c>
      <c r="D169" s="17">
        <f>130-127+1</f>
        <v>4</v>
      </c>
    </row>
    <row r="170" spans="1:4" ht="13.5" thickTop="1">
      <c r="A170" s="2" t="s">
        <v>40</v>
      </c>
      <c r="B170" s="2"/>
      <c r="C170" s="2"/>
      <c r="D170" s="1" t="s">
        <v>40</v>
      </c>
    </row>
    <row r="171" spans="1:3" ht="12.75">
      <c r="A171" s="2"/>
      <c r="B171" s="18" t="s">
        <v>208</v>
      </c>
      <c r="C171" s="2"/>
    </row>
    <row r="172" spans="1:3" ht="12.75">
      <c r="A172" s="2">
        <f>+A169+1</f>
        <v>130</v>
      </c>
      <c r="B172" s="30" t="s">
        <v>209</v>
      </c>
      <c r="C172" s="2" t="s">
        <v>210</v>
      </c>
    </row>
    <row r="173" spans="1:3" ht="12.75">
      <c r="A173" s="2">
        <f>+A172+1</f>
        <v>131</v>
      </c>
      <c r="B173" s="41" t="s">
        <v>211</v>
      </c>
      <c r="C173" s="21" t="s">
        <v>30</v>
      </c>
    </row>
    <row r="174" spans="1:3" ht="12.75">
      <c r="A174" s="2">
        <f>+A173+1</f>
        <v>132</v>
      </c>
      <c r="B174" s="24" t="s">
        <v>212</v>
      </c>
      <c r="C174" s="21" t="s">
        <v>30</v>
      </c>
    </row>
    <row r="175" spans="1:3" ht="12.75">
      <c r="A175" s="2">
        <f>+A174+1</f>
        <v>133</v>
      </c>
      <c r="B175" s="23" t="s">
        <v>213</v>
      </c>
      <c r="C175" s="23" t="s">
        <v>74</v>
      </c>
    </row>
    <row r="176" spans="1:3" ht="12.75">
      <c r="A176" s="2">
        <f>+A175+1</f>
        <v>134</v>
      </c>
      <c r="B176" s="47" t="s">
        <v>299</v>
      </c>
      <c r="C176" s="23" t="s">
        <v>74</v>
      </c>
    </row>
    <row r="177" spans="1:4" ht="13.5" thickBot="1">
      <c r="A177" s="2">
        <f>+A176+1</f>
        <v>135</v>
      </c>
      <c r="B177" s="15" t="s">
        <v>214</v>
      </c>
      <c r="C177" s="15" t="s">
        <v>21</v>
      </c>
      <c r="D177" s="1">
        <f>136-131+1</f>
        <v>6</v>
      </c>
    </row>
    <row r="178" spans="1:3" ht="13.5" thickTop="1">
      <c r="A178" s="2"/>
      <c r="B178" s="2"/>
      <c r="C178" s="2"/>
    </row>
    <row r="179" spans="1:3" ht="12.75">
      <c r="A179" s="2"/>
      <c r="B179" s="18" t="s">
        <v>215</v>
      </c>
      <c r="C179" s="2"/>
    </row>
    <row r="180" spans="1:3" ht="12.75">
      <c r="A180" s="2">
        <f>+A177+1</f>
        <v>136</v>
      </c>
      <c r="B180" t="s">
        <v>216</v>
      </c>
      <c r="C180" s="2" t="s">
        <v>217</v>
      </c>
    </row>
    <row r="181" spans="1:3" ht="12.75">
      <c r="A181" s="2">
        <f>+A180+1</f>
        <v>137</v>
      </c>
      <c r="B181" t="s">
        <v>218</v>
      </c>
      <c r="C181" s="11" t="s">
        <v>219</v>
      </c>
    </row>
    <row r="182" spans="1:3" ht="12.75">
      <c r="A182" s="2">
        <f>+A181+1</f>
        <v>138</v>
      </c>
      <c r="B182" s="11" t="s">
        <v>220</v>
      </c>
      <c r="C182" s="11" t="s">
        <v>105</v>
      </c>
    </row>
    <row r="183" spans="1:4" ht="13.5" thickBot="1">
      <c r="A183" s="2">
        <f>+A182+1</f>
        <v>139</v>
      </c>
      <c r="B183" s="16" t="s">
        <v>277</v>
      </c>
      <c r="C183" s="15" t="s">
        <v>21</v>
      </c>
      <c r="D183" s="1">
        <f>140-137+1</f>
        <v>4</v>
      </c>
    </row>
    <row r="184" spans="1:3" ht="13.5" thickTop="1">
      <c r="A184" s="2"/>
      <c r="C184" s="2"/>
    </row>
    <row r="185" spans="1:3" ht="12.75">
      <c r="A185" s="2"/>
      <c r="B185" s="18" t="s">
        <v>221</v>
      </c>
      <c r="C185" s="2"/>
    </row>
    <row r="186" spans="1:3" ht="12.75">
      <c r="A186" s="2">
        <f>+A183+1</f>
        <v>140</v>
      </c>
      <c r="B186" s="2" t="s">
        <v>222</v>
      </c>
      <c r="C186" s="2" t="s">
        <v>217</v>
      </c>
    </row>
    <row r="187" spans="1:4" ht="12.75">
      <c r="A187" s="2">
        <f>+A186+1</f>
        <v>141</v>
      </c>
      <c r="B187" s="23" t="s">
        <v>223</v>
      </c>
      <c r="C187" s="21" t="s">
        <v>30</v>
      </c>
      <c r="D187" s="1" t="s">
        <v>40</v>
      </c>
    </row>
    <row r="188" spans="1:3" ht="12.75">
      <c r="A188" s="2">
        <f>+A187+1</f>
        <v>142</v>
      </c>
      <c r="B188" s="42" t="s">
        <v>224</v>
      </c>
      <c r="C188" s="21" t="s">
        <v>30</v>
      </c>
    </row>
    <row r="189" spans="1:3" ht="12.75">
      <c r="A189" s="2">
        <f>+A188+1</f>
        <v>143</v>
      </c>
      <c r="B189" s="43" t="s">
        <v>225</v>
      </c>
      <c r="C189" s="14" t="s">
        <v>201</v>
      </c>
    </row>
    <row r="190" spans="1:3" ht="12.75">
      <c r="A190" s="2">
        <f>+A189+1</f>
        <v>144</v>
      </c>
      <c r="B190" s="23" t="s">
        <v>226</v>
      </c>
      <c r="C190" s="23" t="s">
        <v>74</v>
      </c>
    </row>
    <row r="191" spans="1:4" ht="13.5" thickBot="1">
      <c r="A191" s="2">
        <f>+A190+1</f>
        <v>145</v>
      </c>
      <c r="B191" s="15" t="s">
        <v>260</v>
      </c>
      <c r="C191" s="15" t="s">
        <v>21</v>
      </c>
      <c r="D191" s="1">
        <f>146-141+1</f>
        <v>6</v>
      </c>
    </row>
    <row r="192" spans="1:4" ht="13.5" thickTop="1">
      <c r="A192" s="2" t="s">
        <v>40</v>
      </c>
      <c r="B192" s="2"/>
      <c r="C192" s="2"/>
      <c r="D192" s="1">
        <f>SUM(D8:D191)</f>
        <v>145</v>
      </c>
    </row>
    <row r="193" spans="1:2" ht="12.75">
      <c r="A193" s="44" t="s">
        <v>227</v>
      </c>
      <c r="B193" s="45"/>
    </row>
    <row r="194" spans="1:4" s="31" customFormat="1" ht="12.75">
      <c r="A194" s="46"/>
      <c r="D194" s="50"/>
    </row>
    <row r="195" spans="1:4" s="31" customFormat="1" ht="12.75">
      <c r="A195" s="46"/>
      <c r="B195" s="9" t="s">
        <v>279</v>
      </c>
      <c r="D195" s="50"/>
    </row>
    <row r="196" spans="1:4" s="31" customFormat="1" ht="13.5" thickBot="1">
      <c r="A196" s="42">
        <f>+A191+1</f>
        <v>146</v>
      </c>
      <c r="B196" s="15" t="s">
        <v>280</v>
      </c>
      <c r="C196" s="15" t="s">
        <v>15</v>
      </c>
      <c r="D196" s="50">
        <v>1</v>
      </c>
    </row>
    <row r="197" spans="1:4" s="31" customFormat="1" ht="13.5" thickTop="1">
      <c r="A197" s="46"/>
      <c r="D197" s="50"/>
    </row>
    <row r="198" spans="1:4" s="31" customFormat="1" ht="12.75">
      <c r="A198" s="46"/>
      <c r="B198" s="9" t="s">
        <v>41</v>
      </c>
      <c r="D198" s="50"/>
    </row>
    <row r="199" spans="1:4" s="31" customFormat="1" ht="12.75">
      <c r="A199" s="42">
        <f>+A196+1</f>
        <v>147</v>
      </c>
      <c r="B199" s="22" t="s">
        <v>281</v>
      </c>
      <c r="C199" s="31" t="s">
        <v>51</v>
      </c>
      <c r="D199" s="50"/>
    </row>
    <row r="200" spans="1:4" s="31" customFormat="1" ht="13.5" thickBot="1">
      <c r="A200" s="42">
        <f>+A199+1</f>
        <v>148</v>
      </c>
      <c r="B200" s="15" t="s">
        <v>276</v>
      </c>
      <c r="C200" s="15" t="s">
        <v>55</v>
      </c>
      <c r="D200" s="50">
        <v>2</v>
      </c>
    </row>
    <row r="201" spans="1:2" ht="9.75" customHeight="1" thickTop="1">
      <c r="A201" s="46"/>
      <c r="B201" s="31"/>
    </row>
    <row r="202" spans="1:2" ht="13.5" customHeight="1">
      <c r="A202" s="46"/>
      <c r="B202" s="9" t="s">
        <v>120</v>
      </c>
    </row>
    <row r="203" spans="1:4" ht="13.5" customHeight="1" thickBot="1">
      <c r="A203" s="42">
        <f>+A200+1</f>
        <v>149</v>
      </c>
      <c r="B203" s="15" t="s">
        <v>282</v>
      </c>
      <c r="C203" s="32" t="s">
        <v>283</v>
      </c>
      <c r="D203" s="1">
        <v>1</v>
      </c>
    </row>
    <row r="204" spans="1:2" ht="13.5" customHeight="1" thickTop="1">
      <c r="A204" s="46"/>
      <c r="B204" s="31"/>
    </row>
    <row r="205" spans="1:3" ht="12.75">
      <c r="A205" s="52" t="s">
        <v>40</v>
      </c>
      <c r="B205" s="9" t="s">
        <v>228</v>
      </c>
      <c r="C205" s="11"/>
    </row>
    <row r="206" spans="1:4" ht="13.5" thickBot="1">
      <c r="A206" s="42">
        <f>+A203+1</f>
        <v>150</v>
      </c>
      <c r="B206" s="32" t="s">
        <v>229</v>
      </c>
      <c r="C206" s="15" t="s">
        <v>21</v>
      </c>
      <c r="D206" s="1">
        <v>1</v>
      </c>
    </row>
    <row r="207" spans="1:2" ht="13.5" thickTop="1">
      <c r="A207" s="46"/>
      <c r="B207" s="31"/>
    </row>
    <row r="208" spans="1:2" ht="12.75">
      <c r="A208" s="46"/>
      <c r="B208" s="9" t="s">
        <v>230</v>
      </c>
    </row>
    <row r="209" spans="1:3" ht="12.75">
      <c r="A209" s="42">
        <f>+A206+1</f>
        <v>151</v>
      </c>
      <c r="B209" s="23" t="s">
        <v>231</v>
      </c>
      <c r="C209" s="23" t="s">
        <v>92</v>
      </c>
    </row>
    <row r="210" spans="1:4" ht="13.5" thickBot="1">
      <c r="A210" s="42">
        <f>+A209+1</f>
        <v>152</v>
      </c>
      <c r="B210" s="32" t="s">
        <v>232</v>
      </c>
      <c r="C210" s="32" t="s">
        <v>74</v>
      </c>
      <c r="D210" s="1">
        <v>2</v>
      </c>
    </row>
    <row r="211" spans="1:2" ht="13.5" thickTop="1">
      <c r="A211" s="46"/>
      <c r="B211" s="31"/>
    </row>
    <row r="212" spans="2:3" ht="12.75">
      <c r="B212" s="9" t="s">
        <v>97</v>
      </c>
      <c r="C212" s="23" t="s">
        <v>40</v>
      </c>
    </row>
    <row r="213" spans="1:3" ht="12.75">
      <c r="A213">
        <f>+A210+1</f>
        <v>153</v>
      </c>
      <c r="B213" t="s">
        <v>234</v>
      </c>
      <c r="C213" s="23" t="s">
        <v>74</v>
      </c>
    </row>
    <row r="214" spans="1:3" ht="12.75">
      <c r="A214">
        <f aca="true" t="shared" si="10" ref="A214:A219">+A213+1</f>
        <v>154</v>
      </c>
      <c r="B214" t="s">
        <v>235</v>
      </c>
      <c r="C214" s="23" t="s">
        <v>74</v>
      </c>
    </row>
    <row r="215" spans="1:3" ht="12.75">
      <c r="A215">
        <f t="shared" si="10"/>
        <v>155</v>
      </c>
      <c r="B215" t="s">
        <v>236</v>
      </c>
      <c r="C215" s="23" t="s">
        <v>74</v>
      </c>
    </row>
    <row r="216" spans="1:3" ht="12.75">
      <c r="A216">
        <f t="shared" si="10"/>
        <v>156</v>
      </c>
      <c r="B216" t="s">
        <v>237</v>
      </c>
      <c r="C216" s="23" t="s">
        <v>74</v>
      </c>
    </row>
    <row r="217" spans="1:3" ht="12.75">
      <c r="A217">
        <f t="shared" si="10"/>
        <v>157</v>
      </c>
      <c r="B217" t="s">
        <v>238</v>
      </c>
      <c r="C217" s="23" t="s">
        <v>74</v>
      </c>
    </row>
    <row r="218" spans="1:3" ht="12.75">
      <c r="A218">
        <f t="shared" si="10"/>
        <v>158</v>
      </c>
      <c r="B218" t="s">
        <v>239</v>
      </c>
      <c r="C218" s="23" t="s">
        <v>74</v>
      </c>
    </row>
    <row r="219" spans="1:4" ht="15.75" thickBot="1">
      <c r="A219">
        <f t="shared" si="10"/>
        <v>159</v>
      </c>
      <c r="B219" s="32" t="s">
        <v>240</v>
      </c>
      <c r="C219" s="32" t="s">
        <v>74</v>
      </c>
      <c r="D219" s="17">
        <f>157-151+1</f>
        <v>7</v>
      </c>
    </row>
    <row r="220" ht="13.5" thickTop="1"/>
    <row r="221" ht="12.75">
      <c r="B221" s="9" t="s">
        <v>109</v>
      </c>
    </row>
    <row r="222" spans="1:3" ht="12.75">
      <c r="A222">
        <f>+A219+1</f>
        <v>160</v>
      </c>
      <c r="B222" t="s">
        <v>241</v>
      </c>
      <c r="C222" s="23" t="s">
        <v>74</v>
      </c>
    </row>
    <row r="223" spans="1:3" ht="12.75">
      <c r="A223">
        <f>+A222+1</f>
        <v>161</v>
      </c>
      <c r="B223" t="s">
        <v>242</v>
      </c>
      <c r="C223" s="23" t="s">
        <v>74</v>
      </c>
    </row>
    <row r="224" spans="1:3" ht="12.75">
      <c r="A224">
        <f>+A223+1</f>
        <v>162</v>
      </c>
      <c r="B224" t="s">
        <v>243</v>
      </c>
      <c r="C224" s="23" t="s">
        <v>74</v>
      </c>
    </row>
    <row r="225" spans="1:3" ht="12.75">
      <c r="A225">
        <f>+A224+1</f>
        <v>163</v>
      </c>
      <c r="B225" t="s">
        <v>244</v>
      </c>
      <c r="C225" s="23" t="s">
        <v>74</v>
      </c>
    </row>
    <row r="226" spans="1:4" ht="15.75" thickBot="1">
      <c r="A226">
        <f>+A225+1</f>
        <v>164</v>
      </c>
      <c r="B226" s="32" t="s">
        <v>245</v>
      </c>
      <c r="C226" s="32" t="s">
        <v>74</v>
      </c>
      <c r="D226" s="17">
        <f>162-158+1</f>
        <v>5</v>
      </c>
    </row>
    <row r="227" spans="2:4" ht="15.75" thickTop="1">
      <c r="B227" s="23"/>
      <c r="C227" s="23"/>
      <c r="D227" s="17"/>
    </row>
    <row r="228" ht="12.75">
      <c r="B228" s="37" t="s">
        <v>150</v>
      </c>
    </row>
    <row r="229" spans="1:3" ht="12.75">
      <c r="A229">
        <f>+A226+1</f>
        <v>165</v>
      </c>
      <c r="B229" t="s">
        <v>246</v>
      </c>
      <c r="C229" t="s">
        <v>166</v>
      </c>
    </row>
    <row r="230" spans="1:3" ht="12.75">
      <c r="A230">
        <f aca="true" t="shared" si="11" ref="A230:A235">+A229+1</f>
        <v>166</v>
      </c>
      <c r="B230" t="s">
        <v>247</v>
      </c>
      <c r="C230" s="27" t="s">
        <v>145</v>
      </c>
    </row>
    <row r="231" spans="1:3" ht="12.75">
      <c r="A231">
        <f t="shared" si="11"/>
        <v>167</v>
      </c>
      <c r="B231" t="s">
        <v>248</v>
      </c>
      <c r="C231" t="s">
        <v>166</v>
      </c>
    </row>
    <row r="232" spans="1:3" ht="12.75">
      <c r="A232">
        <f t="shared" si="11"/>
        <v>168</v>
      </c>
      <c r="B232" t="s">
        <v>249</v>
      </c>
      <c r="C232" t="s">
        <v>166</v>
      </c>
    </row>
    <row r="233" spans="1:3" ht="12.75">
      <c r="A233">
        <f t="shared" si="11"/>
        <v>169</v>
      </c>
      <c r="B233" s="23" t="s">
        <v>250</v>
      </c>
      <c r="C233" t="s">
        <v>166</v>
      </c>
    </row>
    <row r="234" spans="1:3" ht="12.75">
      <c r="A234">
        <f t="shared" si="11"/>
        <v>170</v>
      </c>
      <c r="B234" s="23" t="s">
        <v>251</v>
      </c>
      <c r="C234" t="s">
        <v>166</v>
      </c>
    </row>
    <row r="235" spans="1:4" ht="15.75" thickBot="1">
      <c r="A235">
        <f t="shared" si="11"/>
        <v>171</v>
      </c>
      <c r="B235" s="32" t="s">
        <v>252</v>
      </c>
      <c r="C235" s="32" t="s">
        <v>166</v>
      </c>
      <c r="D235" s="17">
        <f>169-163+1</f>
        <v>7</v>
      </c>
    </row>
    <row r="236" ht="13.5" thickTop="1">
      <c r="D236" s="1" t="s">
        <v>40</v>
      </c>
    </row>
    <row r="237" spans="1:2" ht="12.75">
      <c r="A237" t="s">
        <v>40</v>
      </c>
      <c r="B237" s="37" t="s">
        <v>203</v>
      </c>
    </row>
    <row r="238" spans="1:4" ht="13.5" thickBot="1">
      <c r="A238">
        <f>+A235+1</f>
        <v>172</v>
      </c>
      <c r="B238" s="32" t="s">
        <v>253</v>
      </c>
      <c r="C238" s="32" t="s">
        <v>62</v>
      </c>
      <c r="D238" s="1">
        <v>1</v>
      </c>
    </row>
    <row r="239" ht="13.5" thickTop="1"/>
    <row r="240" ht="12.75">
      <c r="B240" s="37" t="s">
        <v>254</v>
      </c>
    </row>
    <row r="241" spans="1:3" ht="12.75">
      <c r="A241">
        <f>+A238+1</f>
        <v>173</v>
      </c>
      <c r="B241" s="23" t="s">
        <v>255</v>
      </c>
      <c r="C241" s="23" t="s">
        <v>74</v>
      </c>
    </row>
    <row r="242" spans="1:4" ht="13.5" thickBot="1">
      <c r="A242">
        <f>+A241+1</f>
        <v>174</v>
      </c>
      <c r="B242" s="32" t="s">
        <v>256</v>
      </c>
      <c r="C242" s="32" t="s">
        <v>74</v>
      </c>
      <c r="D242" s="1">
        <v>2</v>
      </c>
    </row>
    <row r="243" ht="13.5" thickTop="1">
      <c r="D243" s="1" t="s">
        <v>40</v>
      </c>
    </row>
    <row r="244" ht="12.75">
      <c r="B244" s="9" t="s">
        <v>174</v>
      </c>
    </row>
    <row r="245" spans="1:4" ht="13.5" thickBot="1">
      <c r="A245">
        <f>+A242+1</f>
        <v>175</v>
      </c>
      <c r="B245" s="15" t="s">
        <v>257</v>
      </c>
      <c r="C245" s="15" t="s">
        <v>74</v>
      </c>
      <c r="D245" s="1">
        <v>1</v>
      </c>
    </row>
    <row r="246" spans="2:3" ht="13.5" thickTop="1">
      <c r="B246" s="23"/>
      <c r="C246" s="23"/>
    </row>
    <row r="247" spans="2:3" ht="12.75">
      <c r="B247" s="18" t="s">
        <v>215</v>
      </c>
      <c r="C247" s="23"/>
    </row>
    <row r="248" spans="1:4" ht="13.5" thickBot="1">
      <c r="A248">
        <f>+A245+1</f>
        <v>176</v>
      </c>
      <c r="B248" s="32" t="s">
        <v>258</v>
      </c>
      <c r="C248" s="32" t="s">
        <v>74</v>
      </c>
      <c r="D248" s="1">
        <v>1</v>
      </c>
    </row>
    <row r="249" spans="2:3" ht="9.75" customHeight="1" thickTop="1">
      <c r="B249" s="23"/>
      <c r="C249" s="23"/>
    </row>
    <row r="250" spans="2:3" ht="12.75">
      <c r="B250" s="18" t="s">
        <v>221</v>
      </c>
      <c r="C250" s="23"/>
    </row>
    <row r="251" spans="1:4" ht="13.5" thickBot="1">
      <c r="A251">
        <f>+A248+1</f>
        <v>177</v>
      </c>
      <c r="B251" s="15" t="s">
        <v>259</v>
      </c>
      <c r="C251" s="32" t="s">
        <v>74</v>
      </c>
      <c r="D251" s="1">
        <v>1</v>
      </c>
    </row>
    <row r="252" ht="15" customHeight="1" thickTop="1">
      <c r="D252" s="1">
        <f>SUM(D196:D251)</f>
        <v>32</v>
      </c>
    </row>
    <row r="253" ht="15" customHeight="1">
      <c r="D253" s="1">
        <f>+D192+D252</f>
        <v>177</v>
      </c>
    </row>
    <row r="254" ht="12.75">
      <c r="D254" s="1" t="s">
        <v>40</v>
      </c>
    </row>
  </sheetData>
  <sheetProtection/>
  <mergeCells count="2">
    <mergeCell ref="A1:C1"/>
    <mergeCell ref="A2:C2"/>
  </mergeCells>
  <printOptions/>
  <pageMargins left="0.7874015748031497" right="0.7874015748031497" top="0.984251968503937" bottom="0.7874015748031497" header="0" footer="0"/>
  <pageSetup horizontalDpi="600" verticalDpi="600" orientation="portrait" scale="80" r:id="rId1"/>
  <headerFooter alignWithMargins="0">
    <oddHeader>&amp;C&amp;A</oddHeader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D255"/>
  <sheetViews>
    <sheetView zoomScalePageLayoutView="0" workbookViewId="0" topLeftCell="A164">
      <selection activeCell="B175" sqref="B175"/>
    </sheetView>
  </sheetViews>
  <sheetFormatPr defaultColWidth="11.421875" defaultRowHeight="12.75"/>
  <cols>
    <col min="1" max="1" width="7.8515625" style="0" customWidth="1"/>
    <col min="2" max="3" width="46.57421875" style="0" customWidth="1"/>
    <col min="4" max="4" width="11.421875" style="1" customWidth="1"/>
  </cols>
  <sheetData>
    <row r="1" spans="1:3" ht="15.75">
      <c r="A1" s="120" t="s">
        <v>0</v>
      </c>
      <c r="B1" s="120"/>
      <c r="C1" s="120"/>
    </row>
    <row r="2" spans="1:3" ht="15.75">
      <c r="A2" s="120" t="s">
        <v>261</v>
      </c>
      <c r="B2" s="120"/>
      <c r="C2" s="120"/>
    </row>
    <row r="3" spans="1:3" ht="9.75" customHeight="1">
      <c r="A3" s="2"/>
      <c r="B3" s="2"/>
      <c r="C3" s="2"/>
    </row>
    <row r="4" spans="1:3" ht="13.5" thickBot="1">
      <c r="A4" s="3" t="s">
        <v>1</v>
      </c>
      <c r="B4" s="4" t="s">
        <v>2</v>
      </c>
      <c r="C4" s="4"/>
    </row>
    <row r="5" spans="1:3" ht="13.5" thickTop="1">
      <c r="A5" s="2"/>
      <c r="B5" s="5"/>
      <c r="C5" s="5"/>
    </row>
    <row r="6" spans="1:3" ht="12.75">
      <c r="A6" s="6" t="s">
        <v>3</v>
      </c>
      <c r="B6" s="7"/>
      <c r="C6" s="7"/>
    </row>
    <row r="7" spans="1:3" ht="12.75">
      <c r="A7" s="8"/>
      <c r="B7" s="9" t="s">
        <v>4</v>
      </c>
      <c r="C7" s="9"/>
    </row>
    <row r="8" spans="1:3" ht="12.75">
      <c r="A8" s="10">
        <v>1</v>
      </c>
      <c r="B8" s="11" t="s">
        <v>5</v>
      </c>
      <c r="C8" s="11" t="s">
        <v>6</v>
      </c>
    </row>
    <row r="9" spans="1:3" ht="12.75">
      <c r="A9" s="10">
        <f>A8+1</f>
        <v>2</v>
      </c>
      <c r="B9" s="12" t="s">
        <v>7</v>
      </c>
      <c r="C9" s="11" t="s">
        <v>8</v>
      </c>
    </row>
    <row r="10" spans="1:3" ht="12.75">
      <c r="A10" s="10">
        <v>3</v>
      </c>
      <c r="B10" s="13" t="s">
        <v>9</v>
      </c>
      <c r="C10" s="11" t="s">
        <v>8</v>
      </c>
    </row>
    <row r="11" spans="1:3" ht="12.75">
      <c r="A11" s="10">
        <f>+A10+1</f>
        <v>4</v>
      </c>
      <c r="B11" s="11" t="s">
        <v>10</v>
      </c>
      <c r="C11" s="11" t="s">
        <v>8</v>
      </c>
    </row>
    <row r="12" spans="1:3" ht="12.75">
      <c r="A12" s="10">
        <f>A11+1</f>
        <v>5</v>
      </c>
      <c r="B12" s="14" t="s">
        <v>11</v>
      </c>
      <c r="C12" s="11" t="s">
        <v>8</v>
      </c>
    </row>
    <row r="13" spans="1:4" ht="12.75">
      <c r="A13" s="10">
        <f>A12+1</f>
        <v>6</v>
      </c>
      <c r="B13" s="14" t="s">
        <v>12</v>
      </c>
      <c r="C13" s="11" t="s">
        <v>8</v>
      </c>
      <c r="D13" s="14"/>
    </row>
    <row r="14" spans="1:4" ht="15.75" thickBot="1">
      <c r="A14" s="10">
        <f>A13+1</f>
        <v>7</v>
      </c>
      <c r="B14" s="15" t="s">
        <v>13</v>
      </c>
      <c r="C14" s="16" t="s">
        <v>8</v>
      </c>
      <c r="D14" s="17">
        <v>7</v>
      </c>
    </row>
    <row r="15" spans="1:3" ht="13.5" thickTop="1">
      <c r="A15" s="2"/>
      <c r="B15" s="18"/>
      <c r="C15" s="2"/>
    </row>
    <row r="16" spans="1:3" ht="12.75">
      <c r="A16" s="2"/>
      <c r="B16" s="18" t="s">
        <v>14</v>
      </c>
      <c r="C16" s="2"/>
    </row>
    <row r="17" spans="1:3" ht="12.75">
      <c r="A17" s="2">
        <f>+A14+1</f>
        <v>8</v>
      </c>
      <c r="B17" s="19" t="s">
        <v>262</v>
      </c>
      <c r="C17" s="20" t="s">
        <v>15</v>
      </c>
    </row>
    <row r="18" spans="1:3" ht="12.75">
      <c r="A18" s="22">
        <f aca="true" t="shared" si="0" ref="A18:A25">+A17+1</f>
        <v>9</v>
      </c>
      <c r="B18" t="s">
        <v>17</v>
      </c>
      <c r="C18" s="21" t="s">
        <v>15</v>
      </c>
    </row>
    <row r="19" spans="1:3" ht="12.75">
      <c r="A19" s="22">
        <f t="shared" si="0"/>
        <v>10</v>
      </c>
      <c r="B19" s="23" t="s">
        <v>18</v>
      </c>
      <c r="C19" s="21" t="s">
        <v>15</v>
      </c>
    </row>
    <row r="20" spans="1:3" ht="12.75">
      <c r="A20" s="22">
        <f t="shared" si="0"/>
        <v>11</v>
      </c>
      <c r="B20" t="s">
        <v>19</v>
      </c>
      <c r="C20" s="21" t="s">
        <v>15</v>
      </c>
    </row>
    <row r="21" spans="1:3" ht="12.75">
      <c r="A21" s="22">
        <f t="shared" si="0"/>
        <v>12</v>
      </c>
      <c r="B21" s="20" t="s">
        <v>20</v>
      </c>
      <c r="C21" s="11" t="s">
        <v>21</v>
      </c>
    </row>
    <row r="22" spans="1:3" ht="12.75">
      <c r="A22" s="22">
        <f t="shared" si="0"/>
        <v>13</v>
      </c>
      <c r="B22" s="11" t="s">
        <v>22</v>
      </c>
      <c r="C22" s="11" t="s">
        <v>21</v>
      </c>
    </row>
    <row r="23" spans="1:3" ht="12.75">
      <c r="A23" s="22">
        <f t="shared" si="0"/>
        <v>14</v>
      </c>
      <c r="B23" s="23" t="s">
        <v>313</v>
      </c>
      <c r="C23" s="14" t="s">
        <v>21</v>
      </c>
    </row>
    <row r="24" spans="1:3" ht="12.75">
      <c r="A24" s="22">
        <f t="shared" si="0"/>
        <v>15</v>
      </c>
      <c r="B24" s="24" t="s">
        <v>23</v>
      </c>
      <c r="C24" s="11" t="s">
        <v>21</v>
      </c>
    </row>
    <row r="25" spans="1:4" ht="15.75" thickBot="1">
      <c r="A25" s="22">
        <f t="shared" si="0"/>
        <v>16</v>
      </c>
      <c r="B25" s="25" t="s">
        <v>24</v>
      </c>
      <c r="C25" s="26" t="s">
        <v>21</v>
      </c>
      <c r="D25" s="17">
        <f>16-8+1</f>
        <v>9</v>
      </c>
    </row>
    <row r="26" spans="1:3" ht="13.5" thickTop="1">
      <c r="A26" s="2"/>
      <c r="B26" s="18"/>
      <c r="C26" s="2"/>
    </row>
    <row r="27" spans="1:3" ht="12.75">
      <c r="A27" s="2"/>
      <c r="B27" s="9" t="s">
        <v>25</v>
      </c>
      <c r="C27" s="2"/>
    </row>
    <row r="28" spans="1:3" ht="12.75">
      <c r="A28" s="2">
        <f>+A25+1</f>
        <v>17</v>
      </c>
      <c r="B28" s="2" t="s">
        <v>26</v>
      </c>
      <c r="C28" s="20" t="s">
        <v>27</v>
      </c>
    </row>
    <row r="29" spans="1:3" ht="12.75">
      <c r="A29" s="2">
        <f aca="true" t="shared" si="1" ref="A29:A34">+A28+1</f>
        <v>18</v>
      </c>
      <c r="B29" t="s">
        <v>28</v>
      </c>
      <c r="C29" s="20" t="s">
        <v>29</v>
      </c>
    </row>
    <row r="30" spans="1:3" ht="12.75">
      <c r="A30" s="2">
        <f t="shared" si="1"/>
        <v>19</v>
      </c>
      <c r="B30" s="27" t="s">
        <v>263</v>
      </c>
      <c r="C30" s="21" t="s">
        <v>30</v>
      </c>
    </row>
    <row r="31" spans="1:3" ht="12.75">
      <c r="A31" s="2">
        <f t="shared" si="1"/>
        <v>20</v>
      </c>
      <c r="B31" s="19" t="s">
        <v>31</v>
      </c>
      <c r="C31" s="20" t="s">
        <v>32</v>
      </c>
    </row>
    <row r="32" spans="1:3" ht="12.75">
      <c r="A32" s="2">
        <f t="shared" si="1"/>
        <v>21</v>
      </c>
      <c r="B32" s="21" t="s">
        <v>33</v>
      </c>
      <c r="C32" s="28" t="s">
        <v>34</v>
      </c>
    </row>
    <row r="33" spans="1:3" ht="12.75">
      <c r="A33" s="2">
        <f t="shared" si="1"/>
        <v>22</v>
      </c>
      <c r="B33" s="28" t="s">
        <v>35</v>
      </c>
      <c r="C33" s="28" t="s">
        <v>34</v>
      </c>
    </row>
    <row r="34" spans="1:4" ht="15.75" thickBot="1">
      <c r="A34" s="2">
        <f t="shared" si="1"/>
        <v>23</v>
      </c>
      <c r="B34" s="15" t="s">
        <v>36</v>
      </c>
      <c r="C34" s="29" t="s">
        <v>37</v>
      </c>
      <c r="D34" s="17">
        <f>23-17+1</f>
        <v>7</v>
      </c>
    </row>
    <row r="35" spans="1:3" ht="13.5" thickTop="1">
      <c r="A35" s="2"/>
      <c r="B35" s="23"/>
      <c r="C35" s="21"/>
    </row>
    <row r="36" spans="1:3" ht="12.75">
      <c r="A36" s="2"/>
      <c r="B36" s="9" t="s">
        <v>38</v>
      </c>
      <c r="C36" s="2"/>
    </row>
    <row r="37" spans="1:4" ht="13.5" thickBot="1">
      <c r="A37" s="2">
        <f>+A34+1</f>
        <v>24</v>
      </c>
      <c r="B37" s="16" t="s">
        <v>39</v>
      </c>
      <c r="C37" s="16" t="s">
        <v>21</v>
      </c>
      <c r="D37" s="1">
        <v>1</v>
      </c>
    </row>
    <row r="38" ht="13.5" thickTop="1">
      <c r="A38" s="2" t="s">
        <v>40</v>
      </c>
    </row>
    <row r="39" spans="1:3" ht="12.75">
      <c r="A39" s="2"/>
      <c r="B39" s="9" t="s">
        <v>41</v>
      </c>
      <c r="C39" s="2"/>
    </row>
    <row r="40" spans="1:3" ht="12.75">
      <c r="A40" s="30">
        <f>+A37+1</f>
        <v>25</v>
      </c>
      <c r="B40" t="s">
        <v>264</v>
      </c>
      <c r="C40" s="30" t="s">
        <v>42</v>
      </c>
    </row>
    <row r="41" spans="1:3" ht="12.75">
      <c r="A41" s="30">
        <f aca="true" t="shared" si="2" ref="A41:A46">+A40+1</f>
        <v>26</v>
      </c>
      <c r="B41" s="2" t="s">
        <v>265</v>
      </c>
      <c r="C41" s="28" t="s">
        <v>43</v>
      </c>
    </row>
    <row r="42" spans="1:3" ht="12.75">
      <c r="A42" s="30">
        <f t="shared" si="2"/>
        <v>27</v>
      </c>
      <c r="B42" s="2" t="s">
        <v>266</v>
      </c>
      <c r="C42" s="2" t="s">
        <v>44</v>
      </c>
    </row>
    <row r="43" spans="1:3" ht="12.75">
      <c r="A43" s="30">
        <f t="shared" si="2"/>
        <v>28</v>
      </c>
      <c r="B43" t="s">
        <v>45</v>
      </c>
      <c r="C43" s="20" t="s">
        <v>46</v>
      </c>
    </row>
    <row r="44" spans="1:3" ht="12.75">
      <c r="A44" s="30">
        <f t="shared" si="2"/>
        <v>29</v>
      </c>
      <c r="B44" t="s">
        <v>47</v>
      </c>
      <c r="C44" s="2" t="s">
        <v>46</v>
      </c>
    </row>
    <row r="45" spans="1:3" ht="12.75">
      <c r="A45" s="30">
        <f t="shared" si="2"/>
        <v>30</v>
      </c>
      <c r="B45" s="31" t="s">
        <v>48</v>
      </c>
      <c r="C45" s="21" t="s">
        <v>46</v>
      </c>
    </row>
    <row r="46" spans="1:3" ht="12.75">
      <c r="A46" s="30">
        <f t="shared" si="2"/>
        <v>31</v>
      </c>
      <c r="B46" t="s">
        <v>49</v>
      </c>
      <c r="C46" s="2" t="s">
        <v>21</v>
      </c>
    </row>
    <row r="47" spans="1:3" ht="12.75">
      <c r="A47" s="30" t="s">
        <v>40</v>
      </c>
      <c r="B47" s="11" t="s">
        <v>50</v>
      </c>
      <c r="C47" s="51" t="s">
        <v>278</v>
      </c>
    </row>
    <row r="48" spans="1:3" ht="12.75">
      <c r="A48" s="30">
        <f>+A46+1</f>
        <v>32</v>
      </c>
      <c r="B48" s="24" t="s">
        <v>52</v>
      </c>
      <c r="C48" s="11" t="s">
        <v>53</v>
      </c>
    </row>
    <row r="49" spans="1:4" ht="13.5" thickBot="1">
      <c r="A49" s="30">
        <f>+A48+1</f>
        <v>33</v>
      </c>
      <c r="B49" s="32" t="s">
        <v>54</v>
      </c>
      <c r="C49" s="32" t="s">
        <v>55</v>
      </c>
      <c r="D49" s="1">
        <f>33-25+1</f>
        <v>9</v>
      </c>
    </row>
    <row r="50" spans="1:3" ht="13.5" thickTop="1">
      <c r="A50" s="2"/>
      <c r="B50" s="18"/>
      <c r="C50" s="2"/>
    </row>
    <row r="51" spans="1:3" ht="12.75">
      <c r="A51" s="2"/>
      <c r="B51" s="9" t="s">
        <v>56</v>
      </c>
      <c r="C51" s="2"/>
    </row>
    <row r="52" spans="1:3" ht="12.75">
      <c r="A52" s="2">
        <f>+A49+1</f>
        <v>34</v>
      </c>
      <c r="B52" s="27" t="s">
        <v>57</v>
      </c>
      <c r="C52" s="2" t="s">
        <v>58</v>
      </c>
    </row>
    <row r="53" spans="1:3" ht="12.75">
      <c r="A53" s="2">
        <f aca="true" t="shared" si="3" ref="A53:A76">+A52+1</f>
        <v>35</v>
      </c>
      <c r="B53" s="11" t="s">
        <v>59</v>
      </c>
      <c r="C53" s="2" t="s">
        <v>60</v>
      </c>
    </row>
    <row r="54" spans="1:3" ht="12.75">
      <c r="A54" s="2">
        <f t="shared" si="3"/>
        <v>36</v>
      </c>
      <c r="B54" s="27" t="s">
        <v>61</v>
      </c>
      <c r="C54" s="27" t="s">
        <v>62</v>
      </c>
    </row>
    <row r="55" spans="1:3" ht="12.75">
      <c r="A55" s="2">
        <f t="shared" si="3"/>
        <v>37</v>
      </c>
      <c r="B55" s="27" t="s">
        <v>63</v>
      </c>
      <c r="C55" s="27" t="s">
        <v>64</v>
      </c>
    </row>
    <row r="56" spans="1:3" ht="12.75">
      <c r="A56" s="2">
        <f t="shared" si="3"/>
        <v>38</v>
      </c>
      <c r="B56" s="27" t="s">
        <v>65</v>
      </c>
      <c r="C56" s="27" t="s">
        <v>66</v>
      </c>
    </row>
    <row r="57" spans="1:3" ht="12.75">
      <c r="A57" s="2">
        <f t="shared" si="3"/>
        <v>39</v>
      </c>
      <c r="B57" s="2" t="s">
        <v>67</v>
      </c>
      <c r="C57" s="21" t="s">
        <v>68</v>
      </c>
    </row>
    <row r="58" spans="1:3" ht="12.75">
      <c r="A58" s="2">
        <f t="shared" si="3"/>
        <v>40</v>
      </c>
      <c r="B58" s="14" t="s">
        <v>69</v>
      </c>
      <c r="C58" s="21" t="s">
        <v>68</v>
      </c>
    </row>
    <row r="59" spans="1:3" ht="12.75">
      <c r="A59" s="2">
        <f t="shared" si="3"/>
        <v>41</v>
      </c>
      <c r="B59" s="2" t="s">
        <v>267</v>
      </c>
      <c r="C59" s="2" t="s">
        <v>70</v>
      </c>
    </row>
    <row r="60" spans="1:3" ht="12.75">
      <c r="A60" s="2">
        <f t="shared" si="3"/>
        <v>42</v>
      </c>
      <c r="B60" t="s">
        <v>71</v>
      </c>
      <c r="C60" s="21" t="s">
        <v>68</v>
      </c>
    </row>
    <row r="61" spans="1:3" ht="12.75">
      <c r="A61" s="2">
        <f t="shared" si="3"/>
        <v>43</v>
      </c>
      <c r="B61" s="19" t="s">
        <v>72</v>
      </c>
      <c r="C61" s="21" t="s">
        <v>68</v>
      </c>
    </row>
    <row r="62" spans="1:3" ht="12.75">
      <c r="A62" s="2">
        <f t="shared" si="3"/>
        <v>44</v>
      </c>
      <c r="B62" s="14" t="s">
        <v>73</v>
      </c>
      <c r="C62" s="23" t="s">
        <v>74</v>
      </c>
    </row>
    <row r="63" spans="1:3" ht="12.75">
      <c r="A63" s="2">
        <f t="shared" si="3"/>
        <v>45</v>
      </c>
      <c r="B63" s="14" t="s">
        <v>75</v>
      </c>
      <c r="C63" s="23" t="s">
        <v>74</v>
      </c>
    </row>
    <row r="64" spans="1:3" ht="12.75">
      <c r="A64" s="2">
        <f t="shared" si="3"/>
        <v>46</v>
      </c>
      <c r="B64" s="2" t="s">
        <v>76</v>
      </c>
      <c r="C64" s="2" t="s">
        <v>77</v>
      </c>
    </row>
    <row r="65" spans="1:3" ht="12.75">
      <c r="A65" s="2">
        <f t="shared" si="3"/>
        <v>47</v>
      </c>
      <c r="B65" s="23" t="s">
        <v>78</v>
      </c>
      <c r="C65" s="11" t="s">
        <v>77</v>
      </c>
    </row>
    <row r="66" spans="1:3" ht="12.75">
      <c r="A66" s="2">
        <f t="shared" si="3"/>
        <v>48</v>
      </c>
      <c r="B66" s="2" t="s">
        <v>79</v>
      </c>
      <c r="C66" s="2" t="s">
        <v>80</v>
      </c>
    </row>
    <row r="67" spans="1:3" ht="12.75">
      <c r="A67" s="2">
        <f t="shared" si="3"/>
        <v>49</v>
      </c>
      <c r="B67" s="19" t="s">
        <v>81</v>
      </c>
      <c r="C67" s="28" t="s">
        <v>82</v>
      </c>
    </row>
    <row r="68" spans="1:3" ht="12.75">
      <c r="A68" s="2">
        <f t="shared" si="3"/>
        <v>50</v>
      </c>
      <c r="B68" s="2" t="s">
        <v>83</v>
      </c>
      <c r="C68" s="2" t="s">
        <v>84</v>
      </c>
    </row>
    <row r="69" spans="1:3" ht="12.75">
      <c r="A69" s="2">
        <f t="shared" si="3"/>
        <v>51</v>
      </c>
      <c r="B69" s="2" t="s">
        <v>85</v>
      </c>
      <c r="C69" s="2" t="s">
        <v>84</v>
      </c>
    </row>
    <row r="70" spans="1:3" ht="12.75">
      <c r="A70" s="2">
        <f t="shared" si="3"/>
        <v>52</v>
      </c>
      <c r="B70" s="2" t="s">
        <v>86</v>
      </c>
      <c r="C70" s="2" t="s">
        <v>87</v>
      </c>
    </row>
    <row r="71" spans="1:3" ht="12.75">
      <c r="A71" s="2">
        <f t="shared" si="3"/>
        <v>53</v>
      </c>
      <c r="B71" s="19" t="s">
        <v>88</v>
      </c>
      <c r="C71" s="2" t="s">
        <v>89</v>
      </c>
    </row>
    <row r="72" spans="1:3" ht="12.75">
      <c r="A72" s="2">
        <f t="shared" si="3"/>
        <v>54</v>
      </c>
      <c r="B72" s="19" t="s">
        <v>90</v>
      </c>
      <c r="C72" s="2" t="s">
        <v>89</v>
      </c>
    </row>
    <row r="73" spans="1:3" ht="12.75">
      <c r="A73" s="2">
        <f t="shared" si="3"/>
        <v>55</v>
      </c>
      <c r="B73" s="2" t="s">
        <v>91</v>
      </c>
      <c r="C73" s="2" t="s">
        <v>92</v>
      </c>
    </row>
    <row r="74" spans="1:3" ht="12.75">
      <c r="A74" s="2">
        <f t="shared" si="3"/>
        <v>56</v>
      </c>
      <c r="B74" t="s">
        <v>93</v>
      </c>
      <c r="C74" s="2" t="s">
        <v>92</v>
      </c>
    </row>
    <row r="75" spans="1:3" ht="12.75">
      <c r="A75" s="2">
        <f t="shared" si="3"/>
        <v>57</v>
      </c>
      <c r="B75" s="31" t="s">
        <v>94</v>
      </c>
      <c r="C75" s="2" t="s">
        <v>92</v>
      </c>
    </row>
    <row r="76" spans="1:4" ht="15.75" thickBot="1">
      <c r="A76" s="2">
        <f t="shared" si="3"/>
        <v>58</v>
      </c>
      <c r="B76" s="15" t="s">
        <v>95</v>
      </c>
      <c r="C76" s="16" t="s">
        <v>96</v>
      </c>
      <c r="D76" s="17">
        <f>59-35+1</f>
        <v>25</v>
      </c>
    </row>
    <row r="77" spans="1:3" ht="13.5" thickTop="1">
      <c r="A77" s="2"/>
      <c r="B77" s="33"/>
      <c r="C77" s="2"/>
    </row>
    <row r="78" spans="1:3" ht="12.75">
      <c r="A78" s="2"/>
      <c r="B78" s="9" t="s">
        <v>97</v>
      </c>
      <c r="C78" s="2"/>
    </row>
    <row r="79" spans="1:3" ht="12.75">
      <c r="A79" s="2">
        <f>+A76+1</f>
        <v>59</v>
      </c>
      <c r="B79" s="27" t="s">
        <v>98</v>
      </c>
      <c r="C79" s="27" t="s">
        <v>99</v>
      </c>
    </row>
    <row r="80" spans="1:3" ht="12.75">
      <c r="A80" s="2">
        <f aca="true" t="shared" si="4" ref="A80:A86">+A79+1</f>
        <v>60</v>
      </c>
      <c r="B80" s="2" t="s">
        <v>100</v>
      </c>
      <c r="C80" s="2" t="s">
        <v>101</v>
      </c>
    </row>
    <row r="81" spans="1:3" ht="12.75">
      <c r="A81" s="2">
        <f t="shared" si="4"/>
        <v>61</v>
      </c>
      <c r="B81" s="27" t="s">
        <v>102</v>
      </c>
      <c r="C81" s="27" t="s">
        <v>103</v>
      </c>
    </row>
    <row r="82" spans="1:3" ht="12.75">
      <c r="A82" s="2">
        <f t="shared" si="4"/>
        <v>62</v>
      </c>
      <c r="B82" s="27" t="s">
        <v>268</v>
      </c>
      <c r="C82" s="27" t="s">
        <v>104</v>
      </c>
    </row>
    <row r="83" spans="1:3" ht="12.75">
      <c r="A83" s="2">
        <f t="shared" si="4"/>
        <v>63</v>
      </c>
      <c r="B83" s="28" t="s">
        <v>269</v>
      </c>
      <c r="C83" s="28" t="s">
        <v>105</v>
      </c>
    </row>
    <row r="84" spans="1:3" ht="12.75">
      <c r="A84" s="2">
        <f t="shared" si="4"/>
        <v>64</v>
      </c>
      <c r="B84" t="s">
        <v>106</v>
      </c>
      <c r="C84" s="28" t="s">
        <v>105</v>
      </c>
    </row>
    <row r="85" spans="1:3" ht="12.75">
      <c r="A85" s="2">
        <f t="shared" si="4"/>
        <v>65</v>
      </c>
      <c r="B85" t="s">
        <v>107</v>
      </c>
      <c r="C85" s="28" t="s">
        <v>105</v>
      </c>
    </row>
    <row r="86" spans="1:4" ht="15.75" thickBot="1">
      <c r="A86" s="2">
        <f t="shared" si="4"/>
        <v>66</v>
      </c>
      <c r="B86" s="32" t="s">
        <v>108</v>
      </c>
      <c r="C86" s="16" t="s">
        <v>21</v>
      </c>
      <c r="D86" s="17">
        <f>67-60+1</f>
        <v>8</v>
      </c>
    </row>
    <row r="87" spans="1:3" ht="13.5" thickTop="1">
      <c r="A87" s="2"/>
      <c r="C87" s="2"/>
    </row>
    <row r="88" spans="1:3" ht="12.75">
      <c r="A88" s="2"/>
      <c r="B88" s="9" t="s">
        <v>109</v>
      </c>
      <c r="C88" s="2"/>
    </row>
    <row r="89" spans="1:3" ht="12.75">
      <c r="A89" s="2">
        <f>A86+1</f>
        <v>67</v>
      </c>
      <c r="B89" s="2" t="s">
        <v>110</v>
      </c>
      <c r="C89" s="2" t="s">
        <v>111</v>
      </c>
    </row>
    <row r="90" spans="1:3" ht="12.75">
      <c r="A90" s="2">
        <f aca="true" t="shared" si="5" ref="A90:A95">+A89+1</f>
        <v>68</v>
      </c>
      <c r="B90" s="2" t="s">
        <v>112</v>
      </c>
      <c r="C90" s="2" t="s">
        <v>113</v>
      </c>
    </row>
    <row r="91" spans="1:3" ht="12.75">
      <c r="A91" s="2">
        <f t="shared" si="5"/>
        <v>69</v>
      </c>
      <c r="B91" s="11" t="s">
        <v>114</v>
      </c>
      <c r="C91" s="11" t="s">
        <v>105</v>
      </c>
    </row>
    <row r="92" spans="1:3" ht="12.75">
      <c r="A92" s="2">
        <f t="shared" si="5"/>
        <v>70</v>
      </c>
      <c r="B92" s="24" t="s">
        <v>115</v>
      </c>
      <c r="C92" s="21" t="s">
        <v>116</v>
      </c>
    </row>
    <row r="93" spans="1:3" ht="12.75">
      <c r="A93" s="2">
        <f t="shared" si="5"/>
        <v>71</v>
      </c>
      <c r="B93" s="24" t="s">
        <v>117</v>
      </c>
      <c r="C93" s="21" t="s">
        <v>116</v>
      </c>
    </row>
    <row r="94" spans="1:3" ht="12.75">
      <c r="A94" s="2">
        <f t="shared" si="5"/>
        <v>72</v>
      </c>
      <c r="B94" s="11" t="s">
        <v>118</v>
      </c>
      <c r="C94" s="11" t="s">
        <v>21</v>
      </c>
    </row>
    <row r="95" spans="1:4" ht="15.75" thickBot="1">
      <c r="A95" s="2">
        <f t="shared" si="5"/>
        <v>73</v>
      </c>
      <c r="B95" s="15" t="s">
        <v>119</v>
      </c>
      <c r="C95" s="16" t="s">
        <v>74</v>
      </c>
      <c r="D95" s="17">
        <f>74-68+1</f>
        <v>7</v>
      </c>
    </row>
    <row r="96" spans="1:3" ht="13.5" thickTop="1">
      <c r="A96" s="11"/>
      <c r="B96" s="2"/>
      <c r="C96" s="2"/>
    </row>
    <row r="97" spans="1:3" ht="12.75">
      <c r="A97" s="11"/>
      <c r="B97" s="9" t="s">
        <v>120</v>
      </c>
      <c r="C97" s="2"/>
    </row>
    <row r="98" spans="1:3" ht="12.75">
      <c r="A98" s="11">
        <f>+A95+1</f>
        <v>74</v>
      </c>
      <c r="B98" s="2" t="s">
        <v>121</v>
      </c>
      <c r="C98" s="2" t="s">
        <v>122</v>
      </c>
    </row>
    <row r="99" spans="1:3" ht="12.75">
      <c r="A99" s="11">
        <f aca="true" t="shared" si="6" ref="A99:A104">+A98+1</f>
        <v>75</v>
      </c>
      <c r="B99" s="2" t="s">
        <v>123</v>
      </c>
      <c r="C99" s="2" t="s">
        <v>124</v>
      </c>
    </row>
    <row r="100" spans="1:3" ht="12.75">
      <c r="A100" s="11">
        <f t="shared" si="6"/>
        <v>76</v>
      </c>
      <c r="B100" s="11" t="s">
        <v>1070</v>
      </c>
      <c r="C100" s="11" t="s">
        <v>125</v>
      </c>
    </row>
    <row r="101" spans="1:3" ht="12.75">
      <c r="A101" s="11">
        <f t="shared" si="6"/>
        <v>77</v>
      </c>
      <c r="B101" s="2" t="s">
        <v>126</v>
      </c>
      <c r="C101" s="2" t="s">
        <v>127</v>
      </c>
    </row>
    <row r="102" spans="1:3" ht="12.75">
      <c r="A102" s="11">
        <f t="shared" si="6"/>
        <v>78</v>
      </c>
      <c r="B102" s="14" t="s">
        <v>128</v>
      </c>
      <c r="C102" s="20" t="s">
        <v>129</v>
      </c>
    </row>
    <row r="103" spans="1:3" ht="12.75">
      <c r="A103" s="11">
        <f t="shared" si="6"/>
        <v>79</v>
      </c>
      <c r="B103" s="11" t="s">
        <v>130</v>
      </c>
      <c r="C103" s="11" t="s">
        <v>131</v>
      </c>
    </row>
    <row r="104" spans="1:4" ht="15.75" thickBot="1">
      <c r="A104" s="11">
        <f t="shared" si="6"/>
        <v>80</v>
      </c>
      <c r="B104" s="34" t="s">
        <v>132</v>
      </c>
      <c r="C104" s="16" t="s">
        <v>21</v>
      </c>
      <c r="D104" s="17">
        <f>81-75+1</f>
        <v>7</v>
      </c>
    </row>
    <row r="105" spans="1:3" ht="13.5" thickTop="1">
      <c r="A105" s="2"/>
      <c r="C105" s="2"/>
    </row>
    <row r="106" spans="1:3" ht="12.75">
      <c r="A106" s="2"/>
      <c r="B106" s="9" t="s">
        <v>133</v>
      </c>
      <c r="C106" s="2"/>
    </row>
    <row r="107" spans="1:3" ht="12.75">
      <c r="A107" s="2">
        <f>+A104+1</f>
        <v>81</v>
      </c>
      <c r="B107" s="21" t="s">
        <v>134</v>
      </c>
      <c r="C107" s="2" t="s">
        <v>135</v>
      </c>
    </row>
    <row r="108" spans="1:3" ht="12.75">
      <c r="A108" s="2">
        <f>+A107+1</f>
        <v>82</v>
      </c>
      <c r="B108" s="2" t="s">
        <v>137</v>
      </c>
      <c r="C108" s="2" t="s">
        <v>46</v>
      </c>
    </row>
    <row r="109" spans="1:3" ht="12.75">
      <c r="A109" s="2">
        <f aca="true" t="shared" si="7" ref="A109:A118">A108+1</f>
        <v>83</v>
      </c>
      <c r="B109" t="s">
        <v>270</v>
      </c>
      <c r="C109" s="2" t="s">
        <v>46</v>
      </c>
    </row>
    <row r="110" spans="1:3" ht="12.75">
      <c r="A110" s="2">
        <f t="shared" si="7"/>
        <v>84</v>
      </c>
      <c r="B110" s="2" t="s">
        <v>138</v>
      </c>
      <c r="C110" s="2" t="s">
        <v>46</v>
      </c>
    </row>
    <row r="111" spans="1:3" ht="12.75">
      <c r="A111" s="2">
        <f t="shared" si="7"/>
        <v>85</v>
      </c>
      <c r="B111" s="19" t="s">
        <v>139</v>
      </c>
      <c r="C111" s="20" t="s">
        <v>46</v>
      </c>
    </row>
    <row r="112" spans="1:3" ht="12.75">
      <c r="A112" s="2">
        <f t="shared" si="7"/>
        <v>86</v>
      </c>
      <c r="B112" s="14" t="s">
        <v>140</v>
      </c>
      <c r="C112" s="23" t="s">
        <v>46</v>
      </c>
    </row>
    <row r="113" spans="1:3" ht="12.75">
      <c r="A113" s="2">
        <f t="shared" si="7"/>
        <v>87</v>
      </c>
      <c r="B113" s="14" t="s">
        <v>141</v>
      </c>
      <c r="C113" s="23" t="s">
        <v>46</v>
      </c>
    </row>
    <row r="114" spans="1:3" ht="12.75">
      <c r="A114" s="2">
        <f t="shared" si="7"/>
        <v>88</v>
      </c>
      <c r="B114" s="24" t="s">
        <v>142</v>
      </c>
      <c r="C114" s="36" t="s">
        <v>143</v>
      </c>
    </row>
    <row r="115" spans="1:3" ht="12.75">
      <c r="A115" s="2">
        <f t="shared" si="7"/>
        <v>89</v>
      </c>
      <c r="B115" s="31" t="s">
        <v>144</v>
      </c>
      <c r="C115" s="20" t="s">
        <v>145</v>
      </c>
    </row>
    <row r="116" spans="1:3" ht="12.75">
      <c r="A116" s="2">
        <f t="shared" si="7"/>
        <v>90</v>
      </c>
      <c r="B116" s="31" t="s">
        <v>146</v>
      </c>
      <c r="C116" s="20" t="s">
        <v>147</v>
      </c>
    </row>
    <row r="117" spans="1:3" ht="12.75">
      <c r="A117" s="2">
        <f t="shared" si="7"/>
        <v>91</v>
      </c>
      <c r="B117" s="31" t="s">
        <v>148</v>
      </c>
      <c r="C117" s="20" t="s">
        <v>147</v>
      </c>
    </row>
    <row r="118" spans="1:4" ht="15.75" thickBot="1">
      <c r="A118" s="2">
        <f t="shared" si="7"/>
        <v>92</v>
      </c>
      <c r="B118" s="16" t="s">
        <v>149</v>
      </c>
      <c r="C118" s="16" t="s">
        <v>272</v>
      </c>
      <c r="D118" s="17">
        <f>92-81+1</f>
        <v>12</v>
      </c>
    </row>
    <row r="119" ht="13.5" thickTop="1">
      <c r="A119" s="2"/>
    </row>
    <row r="120" spans="1:3" ht="12.75">
      <c r="A120" s="2" t="s">
        <v>40</v>
      </c>
      <c r="B120" s="37" t="s">
        <v>150</v>
      </c>
      <c r="C120" s="2"/>
    </row>
    <row r="121" spans="1:3" ht="12.75">
      <c r="A121" s="2">
        <f>+A118+1</f>
        <v>93</v>
      </c>
      <c r="B121" s="2" t="s">
        <v>151</v>
      </c>
      <c r="C121" s="2" t="s">
        <v>152</v>
      </c>
    </row>
    <row r="122" spans="1:3" ht="12.75">
      <c r="A122" s="2">
        <f aca="true" t="shared" si="8" ref="A122:A133">+A121+1</f>
        <v>94</v>
      </c>
      <c r="B122" s="28" t="s">
        <v>153</v>
      </c>
      <c r="C122" s="27" t="s">
        <v>154</v>
      </c>
    </row>
    <row r="123" spans="1:3" ht="12.75">
      <c r="A123" s="2">
        <f t="shared" si="8"/>
        <v>95</v>
      </c>
      <c r="B123" s="28" t="s">
        <v>155</v>
      </c>
      <c r="C123" s="27" t="s">
        <v>154</v>
      </c>
    </row>
    <row r="124" spans="1:3" ht="12.75">
      <c r="A124" s="2">
        <f t="shared" si="8"/>
        <v>96</v>
      </c>
      <c r="B124" s="23" t="s">
        <v>156</v>
      </c>
      <c r="C124" s="20" t="s">
        <v>157</v>
      </c>
    </row>
    <row r="125" spans="1:3" ht="12.75">
      <c r="A125" s="2">
        <f t="shared" si="8"/>
        <v>97</v>
      </c>
      <c r="B125" s="28" t="s">
        <v>158</v>
      </c>
      <c r="C125" s="2" t="s">
        <v>159</v>
      </c>
    </row>
    <row r="126" spans="1:3" ht="12.75">
      <c r="A126" s="2">
        <f t="shared" si="8"/>
        <v>98</v>
      </c>
      <c r="B126" s="20" t="s">
        <v>160</v>
      </c>
      <c r="C126" s="11" t="s">
        <v>159</v>
      </c>
    </row>
    <row r="127" spans="1:3" ht="12.75">
      <c r="A127" s="2">
        <f t="shared" si="8"/>
        <v>99</v>
      </c>
      <c r="B127" s="14" t="s">
        <v>161</v>
      </c>
      <c r="C127" s="11" t="s">
        <v>159</v>
      </c>
    </row>
    <row r="128" spans="1:3" ht="12.75">
      <c r="A128" s="2">
        <f t="shared" si="8"/>
        <v>100</v>
      </c>
      <c r="B128" s="14" t="s">
        <v>162</v>
      </c>
      <c r="C128" s="11" t="s">
        <v>159</v>
      </c>
    </row>
    <row r="129" spans="1:3" ht="12.75">
      <c r="A129" s="2">
        <f t="shared" si="8"/>
        <v>101</v>
      </c>
      <c r="B129" t="s">
        <v>163</v>
      </c>
      <c r="C129" s="2" t="s">
        <v>147</v>
      </c>
    </row>
    <row r="130" spans="1:3" ht="12.75">
      <c r="A130" s="2">
        <f t="shared" si="8"/>
        <v>102</v>
      </c>
      <c r="B130" t="s">
        <v>164</v>
      </c>
      <c r="C130" s="11" t="s">
        <v>147</v>
      </c>
    </row>
    <row r="131" spans="1:3" ht="12.75">
      <c r="A131" s="2">
        <f t="shared" si="8"/>
        <v>103</v>
      </c>
      <c r="B131" t="s">
        <v>165</v>
      </c>
      <c r="C131" s="11" t="s">
        <v>166</v>
      </c>
    </row>
    <row r="132" spans="1:3" ht="12.75">
      <c r="A132" s="2">
        <f t="shared" si="8"/>
        <v>104</v>
      </c>
      <c r="B132" s="23" t="s">
        <v>167</v>
      </c>
      <c r="C132" s="11" t="s">
        <v>166</v>
      </c>
    </row>
    <row r="133" spans="1:4" ht="15.75" thickBot="1">
      <c r="A133" s="2">
        <f t="shared" si="8"/>
        <v>105</v>
      </c>
      <c r="B133" s="34" t="s">
        <v>168</v>
      </c>
      <c r="C133" s="29" t="s">
        <v>21</v>
      </c>
      <c r="D133" s="17">
        <f>106-94+1</f>
        <v>13</v>
      </c>
    </row>
    <row r="134" spans="1:4" ht="15.75" thickTop="1">
      <c r="A134" s="2"/>
      <c r="B134" s="24"/>
      <c r="C134" s="21"/>
      <c r="D134" s="17"/>
    </row>
    <row r="135" spans="1:3" ht="12.75">
      <c r="A135" s="2" t="s">
        <v>40</v>
      </c>
      <c r="B135" s="9" t="s">
        <v>169</v>
      </c>
      <c r="C135" s="2"/>
    </row>
    <row r="136" spans="1:3" ht="12.75">
      <c r="A136" s="2">
        <f>+A133+1</f>
        <v>106</v>
      </c>
      <c r="B136" s="2" t="s">
        <v>170</v>
      </c>
      <c r="C136" s="2" t="s">
        <v>171</v>
      </c>
    </row>
    <row r="137" spans="1:3" ht="12.75">
      <c r="A137" s="2">
        <f>+A136+1</f>
        <v>107</v>
      </c>
      <c r="B137" s="11" t="s">
        <v>172</v>
      </c>
      <c r="C137" s="11" t="s">
        <v>105</v>
      </c>
    </row>
    <row r="138" spans="1:3" ht="12.75">
      <c r="A138" s="2">
        <f>+A137+1</f>
        <v>108</v>
      </c>
      <c r="B138" s="23" t="s">
        <v>271</v>
      </c>
      <c r="C138" s="23" t="s">
        <v>233</v>
      </c>
    </row>
    <row r="139" spans="1:4" ht="15.75" thickBot="1">
      <c r="A139" s="2">
        <f>+A138+1</f>
        <v>109</v>
      </c>
      <c r="B139" s="26" t="s">
        <v>173</v>
      </c>
      <c r="C139" s="16" t="s">
        <v>21</v>
      </c>
      <c r="D139" s="17">
        <f>110-107+1</f>
        <v>4</v>
      </c>
    </row>
    <row r="140" spans="1:3" ht="13.5" thickTop="1">
      <c r="A140" s="2"/>
      <c r="B140" s="20"/>
      <c r="C140" s="11"/>
    </row>
    <row r="141" spans="1:3" ht="12.75">
      <c r="A141" s="2"/>
      <c r="B141" s="9" t="s">
        <v>174</v>
      </c>
      <c r="C141" s="11"/>
    </row>
    <row r="142" spans="1:3" ht="12.75">
      <c r="A142" s="2">
        <f>+A139+1</f>
        <v>110</v>
      </c>
      <c r="B142" s="28" t="s">
        <v>175</v>
      </c>
      <c r="C142" s="11" t="s">
        <v>176</v>
      </c>
    </row>
    <row r="143" spans="1:3" ht="12.75">
      <c r="A143" s="38">
        <f>+A142+1</f>
        <v>111</v>
      </c>
      <c r="B143" s="39" t="s">
        <v>177</v>
      </c>
      <c r="C143" s="40" t="s">
        <v>157</v>
      </c>
    </row>
    <row r="144" spans="1:3" ht="12.75">
      <c r="A144" s="38">
        <f>+A143+1</f>
        <v>112</v>
      </c>
      <c r="B144" s="2" t="s">
        <v>178</v>
      </c>
      <c r="C144" s="2" t="s">
        <v>179</v>
      </c>
    </row>
    <row r="145" spans="1:4" ht="15.75" thickBot="1">
      <c r="A145" s="38">
        <f>+A144+1</f>
        <v>113</v>
      </c>
      <c r="B145" s="29" t="s">
        <v>180</v>
      </c>
      <c r="C145" s="29" t="s">
        <v>21</v>
      </c>
      <c r="D145" s="17">
        <f>114-111+1</f>
        <v>4</v>
      </c>
    </row>
    <row r="146" spans="1:3" ht="13.5" thickTop="1">
      <c r="A146" s="2" t="s">
        <v>40</v>
      </c>
      <c r="B146" s="2"/>
      <c r="C146" s="11"/>
    </row>
    <row r="147" spans="1:3" ht="12.75">
      <c r="A147" s="2"/>
      <c r="B147" s="18" t="s">
        <v>181</v>
      </c>
      <c r="C147" s="2"/>
    </row>
    <row r="148" spans="1:3" ht="12.75">
      <c r="A148" s="2">
        <f>+A145+1</f>
        <v>114</v>
      </c>
      <c r="B148" s="21" t="s">
        <v>182</v>
      </c>
      <c r="C148" s="2" t="s">
        <v>183</v>
      </c>
    </row>
    <row r="149" spans="1:3" ht="12.75">
      <c r="A149" s="2">
        <f aca="true" t="shared" si="9" ref="A149:A155">+A148+1</f>
        <v>115</v>
      </c>
      <c r="B149" s="31" t="s">
        <v>184</v>
      </c>
      <c r="C149" s="2" t="s">
        <v>185</v>
      </c>
    </row>
    <row r="150" spans="1:3" ht="12.75">
      <c r="A150" s="2">
        <f t="shared" si="9"/>
        <v>116</v>
      </c>
      <c r="B150" s="31" t="s">
        <v>186</v>
      </c>
      <c r="C150" s="2" t="s">
        <v>187</v>
      </c>
    </row>
    <row r="151" spans="1:3" ht="12.75">
      <c r="A151" s="2">
        <f t="shared" si="9"/>
        <v>117</v>
      </c>
      <c r="B151" s="31" t="s">
        <v>188</v>
      </c>
      <c r="C151" s="2" t="s">
        <v>189</v>
      </c>
    </row>
    <row r="152" spans="1:3" ht="12.75">
      <c r="A152" s="2">
        <f t="shared" si="9"/>
        <v>118</v>
      </c>
      <c r="B152" s="31" t="s">
        <v>190</v>
      </c>
      <c r="C152" s="2" t="s">
        <v>191</v>
      </c>
    </row>
    <row r="153" spans="1:3" ht="12.75">
      <c r="A153" s="2">
        <f t="shared" si="9"/>
        <v>119</v>
      </c>
      <c r="B153" s="31" t="s">
        <v>192</v>
      </c>
      <c r="C153" s="23" t="s">
        <v>193</v>
      </c>
    </row>
    <row r="154" spans="1:3" ht="12.75">
      <c r="A154" s="2">
        <f t="shared" si="9"/>
        <v>120</v>
      </c>
      <c r="B154" s="21" t="s">
        <v>194</v>
      </c>
      <c r="C154" s="23" t="s">
        <v>195</v>
      </c>
    </row>
    <row r="155" spans="1:4" ht="15.75" thickBot="1">
      <c r="A155" s="2">
        <f t="shared" si="9"/>
        <v>121</v>
      </c>
      <c r="B155" s="32" t="s">
        <v>196</v>
      </c>
      <c r="C155" s="29" t="s">
        <v>21</v>
      </c>
      <c r="D155" s="17">
        <f>122-115+1</f>
        <v>8</v>
      </c>
    </row>
    <row r="156" spans="1:3" ht="13.5" thickTop="1">
      <c r="A156" s="2"/>
      <c r="B156" s="2"/>
      <c r="C156" s="11"/>
    </row>
    <row r="157" spans="1:3" ht="12.75">
      <c r="A157" s="2"/>
      <c r="B157" s="2"/>
      <c r="C157" s="11"/>
    </row>
    <row r="158" spans="1:3" ht="12.75">
      <c r="A158" s="2"/>
      <c r="B158" s="18" t="s">
        <v>197</v>
      </c>
      <c r="C158" s="2"/>
    </row>
    <row r="159" spans="1:3" ht="12.75">
      <c r="A159" s="2">
        <f>+A155+1</f>
        <v>122</v>
      </c>
      <c r="B159" t="s">
        <v>198</v>
      </c>
      <c r="C159" s="11" t="s">
        <v>199</v>
      </c>
    </row>
    <row r="160" spans="1:3" ht="12.75">
      <c r="A160" s="2">
        <f>+A159+1</f>
        <v>123</v>
      </c>
      <c r="B160" s="14" t="s">
        <v>200</v>
      </c>
      <c r="C160" s="14" t="s">
        <v>201</v>
      </c>
    </row>
    <row r="161" spans="1:4" ht="15">
      <c r="A161" s="2">
        <f>+A160+1</f>
        <v>124</v>
      </c>
      <c r="B161" s="47" t="s">
        <v>202</v>
      </c>
      <c r="C161" s="11" t="s">
        <v>82</v>
      </c>
      <c r="D161" s="17" t="s">
        <v>40</v>
      </c>
    </row>
    <row r="162" spans="1:4" ht="15.75" thickBot="1">
      <c r="A162" s="2">
        <f>+A161+1</f>
        <v>125</v>
      </c>
      <c r="B162" s="32" t="s">
        <v>274</v>
      </c>
      <c r="C162" s="15" t="s">
        <v>21</v>
      </c>
      <c r="D162" s="17">
        <f>127-124+1</f>
        <v>4</v>
      </c>
    </row>
    <row r="163" spans="1:3" ht="13.5" thickTop="1">
      <c r="A163" s="2"/>
      <c r="B163" s="11"/>
      <c r="C163" s="11"/>
    </row>
    <row r="164" spans="1:3" ht="12.75">
      <c r="A164" s="2"/>
      <c r="B164" s="18" t="s">
        <v>203</v>
      </c>
      <c r="C164" s="11"/>
    </row>
    <row r="165" spans="1:3" ht="12.75">
      <c r="A165" s="2">
        <f>+A162+1</f>
        <v>126</v>
      </c>
      <c r="B165" s="21" t="s">
        <v>204</v>
      </c>
      <c r="C165" s="11" t="s">
        <v>205</v>
      </c>
    </row>
    <row r="166" spans="1:3" ht="12.75">
      <c r="A166" s="2">
        <f>+A165+1</f>
        <v>127</v>
      </c>
      <c r="B166" s="11" t="s">
        <v>206</v>
      </c>
      <c r="C166" s="11" t="s">
        <v>147</v>
      </c>
    </row>
    <row r="167" spans="1:3" ht="12.75">
      <c r="A167" s="2">
        <f>+A166+1</f>
        <v>128</v>
      </c>
      <c r="B167" s="23" t="s">
        <v>273</v>
      </c>
      <c r="C167" s="23" t="s">
        <v>74</v>
      </c>
    </row>
    <row r="168" spans="1:4" ht="15.75" thickBot="1">
      <c r="A168" s="2">
        <f>+A167+1</f>
        <v>129</v>
      </c>
      <c r="B168" s="15" t="s">
        <v>207</v>
      </c>
      <c r="C168" s="32" t="s">
        <v>74</v>
      </c>
      <c r="D168" s="17">
        <f>130-127+1</f>
        <v>4</v>
      </c>
    </row>
    <row r="169" spans="1:4" ht="13.5" thickTop="1">
      <c r="A169" s="2" t="s">
        <v>40</v>
      </c>
      <c r="B169" s="2"/>
      <c r="C169" s="2"/>
      <c r="D169" s="1" t="s">
        <v>40</v>
      </c>
    </row>
    <row r="170" spans="1:3" ht="12.75">
      <c r="A170" s="2"/>
      <c r="B170" s="18" t="s">
        <v>208</v>
      </c>
      <c r="C170" s="2"/>
    </row>
    <row r="171" spans="1:3" ht="12.75">
      <c r="A171" s="2">
        <f>+A168+1</f>
        <v>130</v>
      </c>
      <c r="B171" s="30" t="s">
        <v>209</v>
      </c>
      <c r="C171" s="2" t="s">
        <v>210</v>
      </c>
    </row>
    <row r="172" spans="1:3" ht="12.75">
      <c r="A172" s="2">
        <f>+A171+1</f>
        <v>131</v>
      </c>
      <c r="B172" s="41" t="s">
        <v>211</v>
      </c>
      <c r="C172" s="21" t="s">
        <v>30</v>
      </c>
    </row>
    <row r="173" spans="1:3" ht="12.75">
      <c r="A173" s="2">
        <f>+A172+1</f>
        <v>132</v>
      </c>
      <c r="B173" s="24" t="s">
        <v>212</v>
      </c>
      <c r="C173" s="21" t="s">
        <v>30</v>
      </c>
    </row>
    <row r="174" spans="1:3" ht="12.75">
      <c r="A174" s="2">
        <f>+A173+1</f>
        <v>133</v>
      </c>
      <c r="B174" s="23" t="s">
        <v>213</v>
      </c>
      <c r="C174" s="23" t="s">
        <v>74</v>
      </c>
    </row>
    <row r="175" spans="1:3" ht="12.75">
      <c r="A175" s="2">
        <f>+A174+1</f>
        <v>134</v>
      </c>
      <c r="B175" s="47" t="s">
        <v>299</v>
      </c>
      <c r="C175" s="23" t="s">
        <v>74</v>
      </c>
    </row>
    <row r="176" spans="1:4" ht="13.5" thickBot="1">
      <c r="A176" s="2">
        <f>+A175+1</f>
        <v>135</v>
      </c>
      <c r="B176" s="15" t="s">
        <v>214</v>
      </c>
      <c r="C176" s="15" t="s">
        <v>21</v>
      </c>
      <c r="D176" s="1">
        <f>136-131+1</f>
        <v>6</v>
      </c>
    </row>
    <row r="177" spans="1:3" ht="13.5" thickTop="1">
      <c r="A177" s="2"/>
      <c r="B177" s="2"/>
      <c r="C177" s="2"/>
    </row>
    <row r="178" spans="1:3" ht="12.75">
      <c r="A178" s="2"/>
      <c r="B178" s="18" t="s">
        <v>215</v>
      </c>
      <c r="C178" s="2"/>
    </row>
    <row r="179" spans="1:3" ht="12.75">
      <c r="A179" s="2">
        <f>+A176+1</f>
        <v>136</v>
      </c>
      <c r="B179" t="s">
        <v>216</v>
      </c>
      <c r="C179" s="2" t="s">
        <v>217</v>
      </c>
    </row>
    <row r="180" spans="1:3" ht="12.75">
      <c r="A180" s="2">
        <f>+A179+1</f>
        <v>137</v>
      </c>
      <c r="B180" t="s">
        <v>218</v>
      </c>
      <c r="C180" s="11" t="s">
        <v>219</v>
      </c>
    </row>
    <row r="181" spans="1:3" ht="12.75">
      <c r="A181" s="2">
        <f>+A180+1</f>
        <v>138</v>
      </c>
      <c r="B181" s="11" t="s">
        <v>220</v>
      </c>
      <c r="C181" s="11" t="s">
        <v>105</v>
      </c>
    </row>
    <row r="182" spans="1:4" ht="13.5" thickBot="1">
      <c r="A182" s="2">
        <f>+A181+1</f>
        <v>139</v>
      </c>
      <c r="B182" s="16" t="s">
        <v>277</v>
      </c>
      <c r="C182" s="15" t="s">
        <v>21</v>
      </c>
      <c r="D182" s="1">
        <f>140-137+1</f>
        <v>4</v>
      </c>
    </row>
    <row r="183" spans="1:3" ht="13.5" thickTop="1">
      <c r="A183" s="2"/>
      <c r="C183" s="2"/>
    </row>
    <row r="184" spans="1:3" ht="12.75">
      <c r="A184" s="2"/>
      <c r="B184" s="18" t="s">
        <v>221</v>
      </c>
      <c r="C184" s="2"/>
    </row>
    <row r="185" spans="1:3" ht="12.75">
      <c r="A185" s="2">
        <f>+A182+1</f>
        <v>140</v>
      </c>
      <c r="B185" s="2" t="s">
        <v>222</v>
      </c>
      <c r="C185" s="2" t="s">
        <v>217</v>
      </c>
    </row>
    <row r="186" spans="1:4" ht="12.75">
      <c r="A186" s="2">
        <f>+A185+1</f>
        <v>141</v>
      </c>
      <c r="B186" s="23" t="s">
        <v>223</v>
      </c>
      <c r="C186" s="21" t="s">
        <v>30</v>
      </c>
      <c r="D186" s="1" t="s">
        <v>40</v>
      </c>
    </row>
    <row r="187" spans="1:3" ht="12.75">
      <c r="A187" s="2">
        <f>+A186+1</f>
        <v>142</v>
      </c>
      <c r="B187" s="42" t="s">
        <v>224</v>
      </c>
      <c r="C187" s="21" t="s">
        <v>30</v>
      </c>
    </row>
    <row r="188" spans="1:3" ht="12.75">
      <c r="A188" s="2">
        <f>+A187+1</f>
        <v>143</v>
      </c>
      <c r="B188" s="43" t="s">
        <v>225</v>
      </c>
      <c r="C188" s="14" t="s">
        <v>201</v>
      </c>
    </row>
    <row r="189" spans="1:3" ht="12.75">
      <c r="A189" s="2">
        <f>+A188+1</f>
        <v>144</v>
      </c>
      <c r="B189" s="23" t="s">
        <v>226</v>
      </c>
      <c r="C189" s="23" t="s">
        <v>74</v>
      </c>
    </row>
    <row r="190" spans="1:4" ht="13.5" thickBot="1">
      <c r="A190" s="2">
        <f>+A189+1</f>
        <v>145</v>
      </c>
      <c r="B190" s="15" t="s">
        <v>260</v>
      </c>
      <c r="C190" s="15" t="s">
        <v>21</v>
      </c>
      <c r="D190" s="1">
        <f>146-141+1</f>
        <v>6</v>
      </c>
    </row>
    <row r="191" spans="1:4" ht="13.5" thickTop="1">
      <c r="A191" s="2" t="s">
        <v>40</v>
      </c>
      <c r="B191" s="2"/>
      <c r="C191" s="2"/>
      <c r="D191" s="1">
        <f>SUM(D8:D190)</f>
        <v>145</v>
      </c>
    </row>
    <row r="192" spans="1:2" ht="12.75">
      <c r="A192" s="44" t="s">
        <v>227</v>
      </c>
      <c r="B192" s="45"/>
    </row>
    <row r="193" spans="1:4" s="31" customFormat="1" ht="12.75">
      <c r="A193" s="46"/>
      <c r="D193" s="50"/>
    </row>
    <row r="194" spans="1:4" s="31" customFormat="1" ht="12.75">
      <c r="A194" s="46"/>
      <c r="B194" s="9" t="s">
        <v>279</v>
      </c>
      <c r="D194" s="50"/>
    </row>
    <row r="195" spans="1:4" s="31" customFormat="1" ht="12.75">
      <c r="A195" s="52">
        <f>+A190+1</f>
        <v>146</v>
      </c>
      <c r="B195" s="22" t="s">
        <v>286</v>
      </c>
      <c r="C195" s="14" t="s">
        <v>15</v>
      </c>
      <c r="D195" s="50"/>
    </row>
    <row r="196" spans="1:4" s="31" customFormat="1" ht="13.5" thickBot="1">
      <c r="A196" s="42">
        <f>+A195+1</f>
        <v>147</v>
      </c>
      <c r="B196" s="15" t="s">
        <v>280</v>
      </c>
      <c r="C196" s="15" t="s">
        <v>15</v>
      </c>
      <c r="D196" s="50">
        <v>2</v>
      </c>
    </row>
    <row r="197" spans="1:4" s="31" customFormat="1" ht="13.5" thickTop="1">
      <c r="A197" s="46"/>
      <c r="D197" s="50"/>
    </row>
    <row r="198" spans="1:4" s="31" customFormat="1" ht="12.75">
      <c r="A198" s="46"/>
      <c r="B198" s="9" t="s">
        <v>41</v>
      </c>
      <c r="D198" s="50"/>
    </row>
    <row r="199" spans="1:4" s="31" customFormat="1" ht="12.75">
      <c r="A199" s="42">
        <f>+A196+1</f>
        <v>148</v>
      </c>
      <c r="B199" s="22" t="s">
        <v>281</v>
      </c>
      <c r="C199" s="31" t="s">
        <v>51</v>
      </c>
      <c r="D199" s="50"/>
    </row>
    <row r="200" spans="1:4" s="31" customFormat="1" ht="13.5" thickBot="1">
      <c r="A200" s="42">
        <f>+A199+1</f>
        <v>149</v>
      </c>
      <c r="B200" s="15" t="s">
        <v>276</v>
      </c>
      <c r="C200" s="15" t="s">
        <v>55</v>
      </c>
      <c r="D200" s="50">
        <v>2</v>
      </c>
    </row>
    <row r="201" spans="1:2" ht="9.75" customHeight="1" thickTop="1">
      <c r="A201" s="46"/>
      <c r="B201" s="31"/>
    </row>
    <row r="202" spans="1:2" ht="13.5" customHeight="1">
      <c r="A202" s="46"/>
      <c r="B202" s="9" t="s">
        <v>120</v>
      </c>
    </row>
    <row r="203" spans="1:4" ht="13.5" customHeight="1" thickBot="1">
      <c r="A203" s="42">
        <f>+A200+1</f>
        <v>150</v>
      </c>
      <c r="B203" s="15" t="s">
        <v>282</v>
      </c>
      <c r="C203" s="32" t="s">
        <v>284</v>
      </c>
      <c r="D203" s="1">
        <v>1</v>
      </c>
    </row>
    <row r="204" spans="1:2" ht="13.5" customHeight="1" thickTop="1">
      <c r="A204" s="46"/>
      <c r="B204" s="31"/>
    </row>
    <row r="205" spans="1:3" ht="12.75">
      <c r="A205" s="52" t="s">
        <v>40</v>
      </c>
      <c r="B205" s="9" t="s">
        <v>228</v>
      </c>
      <c r="C205" s="11"/>
    </row>
    <row r="206" spans="1:4" ht="13.5" thickBot="1">
      <c r="A206" s="42">
        <f>+A203+1</f>
        <v>151</v>
      </c>
      <c r="B206" s="32" t="s">
        <v>229</v>
      </c>
      <c r="C206" s="15" t="s">
        <v>21</v>
      </c>
      <c r="D206" s="1">
        <v>1</v>
      </c>
    </row>
    <row r="207" spans="1:2" ht="13.5" thickTop="1">
      <c r="A207" s="46"/>
      <c r="B207" s="31"/>
    </row>
    <row r="208" spans="1:2" ht="12.75">
      <c r="A208" s="46"/>
      <c r="B208" s="9" t="s">
        <v>230</v>
      </c>
    </row>
    <row r="209" spans="1:3" ht="12.75">
      <c r="A209" s="42">
        <f>+A206+1</f>
        <v>152</v>
      </c>
      <c r="B209" s="23" t="s">
        <v>231</v>
      </c>
      <c r="C209" s="23" t="s">
        <v>92</v>
      </c>
    </row>
    <row r="210" spans="1:4" ht="13.5" thickBot="1">
      <c r="A210" s="42">
        <f>+A209+1</f>
        <v>153</v>
      </c>
      <c r="B210" s="32" t="s">
        <v>232</v>
      </c>
      <c r="C210" s="32" t="s">
        <v>74</v>
      </c>
      <c r="D210" s="1">
        <v>2</v>
      </c>
    </row>
    <row r="211" spans="1:2" ht="13.5" thickTop="1">
      <c r="A211" s="46"/>
      <c r="B211" s="31"/>
    </row>
    <row r="212" spans="2:3" ht="12.75">
      <c r="B212" s="9" t="s">
        <v>97</v>
      </c>
      <c r="C212" s="23" t="s">
        <v>40</v>
      </c>
    </row>
    <row r="213" spans="1:3" ht="12.75">
      <c r="A213">
        <f>+A210+1</f>
        <v>154</v>
      </c>
      <c r="B213" t="s">
        <v>234</v>
      </c>
      <c r="C213" s="23" t="s">
        <v>74</v>
      </c>
    </row>
    <row r="214" spans="1:3" ht="12.75">
      <c r="A214">
        <f aca="true" t="shared" si="10" ref="A214:A219">+A213+1</f>
        <v>155</v>
      </c>
      <c r="B214" t="s">
        <v>235</v>
      </c>
      <c r="C214" s="23" t="s">
        <v>74</v>
      </c>
    </row>
    <row r="215" spans="1:3" ht="12.75">
      <c r="A215">
        <f t="shared" si="10"/>
        <v>156</v>
      </c>
      <c r="B215" t="s">
        <v>236</v>
      </c>
      <c r="C215" s="23" t="s">
        <v>74</v>
      </c>
    </row>
    <row r="216" spans="1:3" ht="12.75">
      <c r="A216">
        <f t="shared" si="10"/>
        <v>157</v>
      </c>
      <c r="B216" t="s">
        <v>237</v>
      </c>
      <c r="C216" s="23" t="s">
        <v>74</v>
      </c>
    </row>
    <row r="217" spans="1:3" ht="12.75">
      <c r="A217">
        <f t="shared" si="10"/>
        <v>158</v>
      </c>
      <c r="B217" t="s">
        <v>238</v>
      </c>
      <c r="C217" s="23" t="s">
        <v>74</v>
      </c>
    </row>
    <row r="218" spans="1:3" ht="12.75">
      <c r="A218">
        <f t="shared" si="10"/>
        <v>159</v>
      </c>
      <c r="B218" t="s">
        <v>239</v>
      </c>
      <c r="C218" s="23" t="s">
        <v>74</v>
      </c>
    </row>
    <row r="219" spans="1:4" ht="15.75" thickBot="1">
      <c r="A219">
        <f t="shared" si="10"/>
        <v>160</v>
      </c>
      <c r="B219" s="32" t="s">
        <v>240</v>
      </c>
      <c r="C219" s="32" t="s">
        <v>74</v>
      </c>
      <c r="D219" s="17">
        <f>157-151+1</f>
        <v>7</v>
      </c>
    </row>
    <row r="220" ht="13.5" thickTop="1"/>
    <row r="221" ht="12.75">
      <c r="B221" s="9" t="s">
        <v>109</v>
      </c>
    </row>
    <row r="222" spans="1:3" ht="12.75">
      <c r="A222">
        <f>+A219+1</f>
        <v>161</v>
      </c>
      <c r="B222" t="s">
        <v>241</v>
      </c>
      <c r="C222" s="23" t="s">
        <v>74</v>
      </c>
    </row>
    <row r="223" spans="1:3" ht="12.75">
      <c r="A223">
        <f>+A222+1</f>
        <v>162</v>
      </c>
      <c r="B223" t="s">
        <v>242</v>
      </c>
      <c r="C223" s="23" t="s">
        <v>74</v>
      </c>
    </row>
    <row r="224" spans="1:3" ht="12.75">
      <c r="A224">
        <f>+A223+1</f>
        <v>163</v>
      </c>
      <c r="B224" t="s">
        <v>243</v>
      </c>
      <c r="C224" s="23" t="s">
        <v>74</v>
      </c>
    </row>
    <row r="225" spans="1:3" ht="12.75">
      <c r="A225">
        <f>+A224+1</f>
        <v>164</v>
      </c>
      <c r="B225" t="s">
        <v>244</v>
      </c>
      <c r="C225" s="23" t="s">
        <v>74</v>
      </c>
    </row>
    <row r="226" spans="1:4" ht="15.75" thickBot="1">
      <c r="A226">
        <f>+A225+1</f>
        <v>165</v>
      </c>
      <c r="B226" s="32" t="s">
        <v>245</v>
      </c>
      <c r="C226" s="32" t="s">
        <v>74</v>
      </c>
      <c r="D226" s="17">
        <f>162-158+1</f>
        <v>5</v>
      </c>
    </row>
    <row r="227" spans="2:4" ht="15.75" thickTop="1">
      <c r="B227" s="23"/>
      <c r="C227" s="23"/>
      <c r="D227" s="17"/>
    </row>
    <row r="228" ht="12.75">
      <c r="B228" s="37" t="s">
        <v>150</v>
      </c>
    </row>
    <row r="229" spans="1:3" ht="12.75">
      <c r="A229">
        <f>+A226+1</f>
        <v>166</v>
      </c>
      <c r="B229" t="s">
        <v>246</v>
      </c>
      <c r="C229" t="s">
        <v>166</v>
      </c>
    </row>
    <row r="230" spans="1:3" ht="12.75">
      <c r="A230">
        <f aca="true" t="shared" si="11" ref="A230:A236">+A229+1</f>
        <v>167</v>
      </c>
      <c r="B230" t="s">
        <v>247</v>
      </c>
      <c r="C230" s="27" t="s">
        <v>145</v>
      </c>
    </row>
    <row r="231" spans="1:3" ht="12.75">
      <c r="A231">
        <f t="shared" si="11"/>
        <v>168</v>
      </c>
      <c r="B231" t="s">
        <v>248</v>
      </c>
      <c r="C231" t="s">
        <v>166</v>
      </c>
    </row>
    <row r="232" spans="1:3" ht="12.75">
      <c r="A232">
        <f t="shared" si="11"/>
        <v>169</v>
      </c>
      <c r="B232" t="s">
        <v>249</v>
      </c>
      <c r="C232" t="s">
        <v>166</v>
      </c>
    </row>
    <row r="233" spans="1:3" ht="12.75">
      <c r="A233">
        <f t="shared" si="11"/>
        <v>170</v>
      </c>
      <c r="B233" t="s">
        <v>285</v>
      </c>
      <c r="C233" t="s">
        <v>159</v>
      </c>
    </row>
    <row r="234" spans="1:3" ht="12.75">
      <c r="A234">
        <f t="shared" si="11"/>
        <v>171</v>
      </c>
      <c r="B234" s="23" t="s">
        <v>250</v>
      </c>
      <c r="C234" t="s">
        <v>166</v>
      </c>
    </row>
    <row r="235" spans="1:3" ht="12.75">
      <c r="A235">
        <f t="shared" si="11"/>
        <v>172</v>
      </c>
      <c r="B235" s="23" t="s">
        <v>251</v>
      </c>
      <c r="C235" t="s">
        <v>166</v>
      </c>
    </row>
    <row r="236" spans="1:4" ht="15.75" thickBot="1">
      <c r="A236">
        <f t="shared" si="11"/>
        <v>173</v>
      </c>
      <c r="B236" s="32" t="s">
        <v>252</v>
      </c>
      <c r="C236" s="32" t="s">
        <v>166</v>
      </c>
      <c r="D236" s="17">
        <v>8</v>
      </c>
    </row>
    <row r="237" ht="13.5" thickTop="1">
      <c r="D237" s="1" t="s">
        <v>40</v>
      </c>
    </row>
    <row r="238" spans="1:2" ht="12.75">
      <c r="A238" t="s">
        <v>40</v>
      </c>
      <c r="B238" s="37" t="s">
        <v>203</v>
      </c>
    </row>
    <row r="239" spans="1:4" ht="13.5" thickBot="1">
      <c r="A239">
        <f>+A236+1</f>
        <v>174</v>
      </c>
      <c r="B239" s="32" t="s">
        <v>253</v>
      </c>
      <c r="C239" s="32" t="s">
        <v>62</v>
      </c>
      <c r="D239" s="1">
        <v>1</v>
      </c>
    </row>
    <row r="240" ht="13.5" thickTop="1"/>
    <row r="241" ht="12.75">
      <c r="B241" s="37" t="s">
        <v>254</v>
      </c>
    </row>
    <row r="242" spans="1:3" ht="12.75">
      <c r="A242">
        <f>+A239+1</f>
        <v>175</v>
      </c>
      <c r="B242" s="23" t="s">
        <v>255</v>
      </c>
      <c r="C242" s="23" t="s">
        <v>74</v>
      </c>
    </row>
    <row r="243" spans="1:4" ht="13.5" thickBot="1">
      <c r="A243">
        <f>+A242+1</f>
        <v>176</v>
      </c>
      <c r="B243" s="32" t="s">
        <v>256</v>
      </c>
      <c r="C243" s="32" t="s">
        <v>74</v>
      </c>
      <c r="D243" s="1">
        <v>2</v>
      </c>
    </row>
    <row r="244" ht="13.5" thickTop="1">
      <c r="D244" s="1" t="s">
        <v>40</v>
      </c>
    </row>
    <row r="245" ht="12.75">
      <c r="B245" s="9" t="s">
        <v>174</v>
      </c>
    </row>
    <row r="246" spans="1:4" ht="13.5" thickBot="1">
      <c r="A246">
        <f>+A243+1</f>
        <v>177</v>
      </c>
      <c r="B246" s="15" t="s">
        <v>257</v>
      </c>
      <c r="C246" s="15" t="s">
        <v>74</v>
      </c>
      <c r="D246" s="1">
        <v>1</v>
      </c>
    </row>
    <row r="247" spans="2:3" ht="13.5" thickTop="1">
      <c r="B247" s="23"/>
      <c r="C247" s="23"/>
    </row>
    <row r="248" spans="2:3" ht="12.75">
      <c r="B248" s="18" t="s">
        <v>215</v>
      </c>
      <c r="C248" s="23"/>
    </row>
    <row r="249" spans="1:4" ht="13.5" thickBot="1">
      <c r="A249">
        <f>+A246+1</f>
        <v>178</v>
      </c>
      <c r="B249" s="32" t="s">
        <v>258</v>
      </c>
      <c r="C249" s="32" t="s">
        <v>74</v>
      </c>
      <c r="D249" s="1">
        <v>1</v>
      </c>
    </row>
    <row r="250" spans="2:3" ht="9.75" customHeight="1" thickTop="1">
      <c r="B250" s="23"/>
      <c r="C250" s="23"/>
    </row>
    <row r="251" spans="2:3" ht="12.75">
      <c r="B251" s="18" t="s">
        <v>221</v>
      </c>
      <c r="C251" s="23"/>
    </row>
    <row r="252" spans="1:4" ht="13.5" thickBot="1">
      <c r="A252">
        <f>+A249+1</f>
        <v>179</v>
      </c>
      <c r="B252" s="15" t="s">
        <v>259</v>
      </c>
      <c r="C252" s="32" t="s">
        <v>74</v>
      </c>
      <c r="D252" s="1">
        <v>1</v>
      </c>
    </row>
    <row r="253" ht="15" customHeight="1" thickTop="1">
      <c r="D253" s="1">
        <f>SUM(D196:D252)</f>
        <v>34</v>
      </c>
    </row>
    <row r="254" ht="15" customHeight="1">
      <c r="D254" s="1">
        <f>+D191+D253</f>
        <v>179</v>
      </c>
    </row>
    <row r="255" ht="12.75">
      <c r="D255" s="1" t="s">
        <v>40</v>
      </c>
    </row>
  </sheetData>
  <sheetProtection/>
  <mergeCells count="2">
    <mergeCell ref="A1:C1"/>
    <mergeCell ref="A2:C2"/>
  </mergeCells>
  <printOptions/>
  <pageMargins left="0.7874015748031497" right="0.7874015748031497" top="0.984251968503937" bottom="0.7874015748031497" header="0" footer="0"/>
  <pageSetup horizontalDpi="600" verticalDpi="600" orientation="portrait" scale="80" r:id="rId1"/>
  <headerFooter alignWithMargins="0">
    <oddHeader>&amp;C&amp;A</oddHeader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D255"/>
  <sheetViews>
    <sheetView zoomScalePageLayoutView="0" workbookViewId="0" topLeftCell="A171">
      <selection activeCell="B200" sqref="B200:C200"/>
    </sheetView>
  </sheetViews>
  <sheetFormatPr defaultColWidth="11.421875" defaultRowHeight="12.75"/>
  <cols>
    <col min="1" max="1" width="7.8515625" style="0" customWidth="1"/>
    <col min="2" max="3" width="46.57421875" style="0" customWidth="1"/>
    <col min="4" max="4" width="11.421875" style="1" customWidth="1"/>
  </cols>
  <sheetData>
    <row r="1" spans="1:3" ht="15.75">
      <c r="A1" s="120" t="s">
        <v>0</v>
      </c>
      <c r="B1" s="120"/>
      <c r="C1" s="120"/>
    </row>
    <row r="2" spans="1:3" ht="15.75">
      <c r="A2" s="120" t="s">
        <v>261</v>
      </c>
      <c r="B2" s="120"/>
      <c r="C2" s="120"/>
    </row>
    <row r="3" spans="1:3" ht="9.75" customHeight="1">
      <c r="A3" s="2"/>
      <c r="B3" s="2"/>
      <c r="C3" s="2"/>
    </row>
    <row r="4" spans="1:3" ht="13.5" thickBot="1">
      <c r="A4" s="3" t="s">
        <v>1</v>
      </c>
      <c r="B4" s="4" t="s">
        <v>2</v>
      </c>
      <c r="C4" s="4"/>
    </row>
    <row r="5" spans="1:3" ht="13.5" thickTop="1">
      <c r="A5" s="2"/>
      <c r="B5" s="5"/>
      <c r="C5" s="5"/>
    </row>
    <row r="6" spans="1:3" ht="12.75">
      <c r="A6" s="6" t="s">
        <v>3</v>
      </c>
      <c r="B6" s="7"/>
      <c r="C6" s="7"/>
    </row>
    <row r="7" spans="1:3" ht="12.75">
      <c r="A7" s="8"/>
      <c r="B7" s="9" t="s">
        <v>4</v>
      </c>
      <c r="C7" s="9"/>
    </row>
    <row r="8" spans="1:3" ht="12.75">
      <c r="A8" s="10">
        <v>1</v>
      </c>
      <c r="B8" s="11" t="s">
        <v>5</v>
      </c>
      <c r="C8" s="11" t="s">
        <v>6</v>
      </c>
    </row>
    <row r="9" spans="1:3" ht="12.75">
      <c r="A9" s="10">
        <f>A8+1</f>
        <v>2</v>
      </c>
      <c r="B9" s="12" t="s">
        <v>7</v>
      </c>
      <c r="C9" s="11" t="s">
        <v>8</v>
      </c>
    </row>
    <row r="10" spans="1:3" ht="12.75">
      <c r="A10" s="10">
        <v>3</v>
      </c>
      <c r="B10" s="13" t="s">
        <v>9</v>
      </c>
      <c r="C10" s="11" t="s">
        <v>8</v>
      </c>
    </row>
    <row r="11" spans="1:3" ht="12.75">
      <c r="A11" s="10">
        <f>+A10+1</f>
        <v>4</v>
      </c>
      <c r="B11" s="11" t="s">
        <v>10</v>
      </c>
      <c r="C11" s="11" t="s">
        <v>8</v>
      </c>
    </row>
    <row r="12" spans="1:3" ht="12.75">
      <c r="A12" s="10">
        <f>A11+1</f>
        <v>5</v>
      </c>
      <c r="B12" s="14" t="s">
        <v>11</v>
      </c>
      <c r="C12" s="11" t="s">
        <v>8</v>
      </c>
    </row>
    <row r="13" spans="1:4" ht="12.75">
      <c r="A13" s="10">
        <f>A12+1</f>
        <v>6</v>
      </c>
      <c r="B13" s="14" t="s">
        <v>12</v>
      </c>
      <c r="C13" s="11" t="s">
        <v>8</v>
      </c>
      <c r="D13" s="14"/>
    </row>
    <row r="14" spans="1:4" ht="15.75" thickBot="1">
      <c r="A14" s="10">
        <f>A13+1</f>
        <v>7</v>
      </c>
      <c r="B14" s="15" t="s">
        <v>13</v>
      </c>
      <c r="C14" s="16" t="s">
        <v>8</v>
      </c>
      <c r="D14" s="17">
        <v>7</v>
      </c>
    </row>
    <row r="15" spans="1:3" ht="13.5" thickTop="1">
      <c r="A15" s="2"/>
      <c r="B15" s="18"/>
      <c r="C15" s="2"/>
    </row>
    <row r="16" spans="1:3" ht="12.75">
      <c r="A16" s="2"/>
      <c r="B16" s="18" t="s">
        <v>14</v>
      </c>
      <c r="C16" s="2"/>
    </row>
    <row r="17" spans="1:3" ht="12.75">
      <c r="A17" s="2">
        <f>+A14+1</f>
        <v>8</v>
      </c>
      <c r="B17" s="19" t="s">
        <v>262</v>
      </c>
      <c r="C17" s="20" t="s">
        <v>15</v>
      </c>
    </row>
    <row r="18" spans="1:3" ht="12.75">
      <c r="A18" s="22">
        <f aca="true" t="shared" si="0" ref="A18:A25">+A17+1</f>
        <v>9</v>
      </c>
      <c r="B18" t="s">
        <v>17</v>
      </c>
      <c r="C18" s="21" t="s">
        <v>15</v>
      </c>
    </row>
    <row r="19" spans="1:3" ht="12.75">
      <c r="A19" s="22">
        <f t="shared" si="0"/>
        <v>10</v>
      </c>
      <c r="B19" s="23" t="s">
        <v>18</v>
      </c>
      <c r="C19" s="21" t="s">
        <v>15</v>
      </c>
    </row>
    <row r="20" spans="1:3" ht="12.75">
      <c r="A20" s="22">
        <f t="shared" si="0"/>
        <v>11</v>
      </c>
      <c r="B20" t="s">
        <v>19</v>
      </c>
      <c r="C20" s="21" t="s">
        <v>15</v>
      </c>
    </row>
    <row r="21" spans="1:3" ht="12.75">
      <c r="A21" s="22">
        <f t="shared" si="0"/>
        <v>12</v>
      </c>
      <c r="B21" s="20" t="s">
        <v>20</v>
      </c>
      <c r="C21" s="11" t="s">
        <v>21</v>
      </c>
    </row>
    <row r="22" spans="1:3" ht="12.75">
      <c r="A22" s="22">
        <f t="shared" si="0"/>
        <v>13</v>
      </c>
      <c r="B22" s="11" t="s">
        <v>22</v>
      </c>
      <c r="C22" s="11" t="s">
        <v>21</v>
      </c>
    </row>
    <row r="23" spans="1:3" ht="12.75">
      <c r="A23" s="22">
        <f t="shared" si="0"/>
        <v>14</v>
      </c>
      <c r="B23" s="23" t="s">
        <v>313</v>
      </c>
      <c r="C23" s="14" t="s">
        <v>21</v>
      </c>
    </row>
    <row r="24" spans="1:3" ht="12.75">
      <c r="A24" s="22">
        <f t="shared" si="0"/>
        <v>15</v>
      </c>
      <c r="B24" s="24" t="s">
        <v>23</v>
      </c>
      <c r="C24" s="11" t="s">
        <v>21</v>
      </c>
    </row>
    <row r="25" spans="1:4" ht="15.75" thickBot="1">
      <c r="A25" s="22">
        <f t="shared" si="0"/>
        <v>16</v>
      </c>
      <c r="B25" s="25" t="s">
        <v>24</v>
      </c>
      <c r="C25" s="26" t="s">
        <v>21</v>
      </c>
      <c r="D25" s="17">
        <f>16-8+1</f>
        <v>9</v>
      </c>
    </row>
    <row r="26" spans="1:3" ht="13.5" thickTop="1">
      <c r="A26" s="2"/>
      <c r="B26" s="18"/>
      <c r="C26" s="2"/>
    </row>
    <row r="27" spans="1:3" ht="12.75">
      <c r="A27" s="2"/>
      <c r="B27" s="9" t="s">
        <v>25</v>
      </c>
      <c r="C27" s="2"/>
    </row>
    <row r="28" spans="1:3" ht="12.75">
      <c r="A28" s="2">
        <f>+A25+1</f>
        <v>17</v>
      </c>
      <c r="B28" s="2" t="s">
        <v>26</v>
      </c>
      <c r="C28" s="20" t="s">
        <v>27</v>
      </c>
    </row>
    <row r="29" spans="1:3" ht="12.75">
      <c r="A29" s="2">
        <f aca="true" t="shared" si="1" ref="A29:A34">+A28+1</f>
        <v>18</v>
      </c>
      <c r="B29" t="s">
        <v>28</v>
      </c>
      <c r="C29" s="20" t="s">
        <v>29</v>
      </c>
    </row>
    <row r="30" spans="1:3" ht="12.75">
      <c r="A30" s="2">
        <f t="shared" si="1"/>
        <v>19</v>
      </c>
      <c r="B30" s="27" t="s">
        <v>263</v>
      </c>
      <c r="C30" s="21" t="s">
        <v>30</v>
      </c>
    </row>
    <row r="31" spans="1:3" ht="12.75">
      <c r="A31" s="2">
        <f t="shared" si="1"/>
        <v>20</v>
      </c>
      <c r="B31" s="19" t="s">
        <v>31</v>
      </c>
      <c r="C31" s="20" t="s">
        <v>32</v>
      </c>
    </row>
    <row r="32" spans="1:3" ht="12.75">
      <c r="A32" s="2">
        <f t="shared" si="1"/>
        <v>21</v>
      </c>
      <c r="B32" s="21" t="s">
        <v>33</v>
      </c>
      <c r="C32" s="28" t="s">
        <v>34</v>
      </c>
    </row>
    <row r="33" spans="1:3" ht="12.75">
      <c r="A33" s="2">
        <f t="shared" si="1"/>
        <v>22</v>
      </c>
      <c r="B33" s="28" t="s">
        <v>35</v>
      </c>
      <c r="C33" s="28" t="s">
        <v>34</v>
      </c>
    </row>
    <row r="34" spans="1:4" ht="15.75" thickBot="1">
      <c r="A34" s="2">
        <f t="shared" si="1"/>
        <v>23</v>
      </c>
      <c r="B34" s="15" t="s">
        <v>36</v>
      </c>
      <c r="C34" s="29" t="s">
        <v>37</v>
      </c>
      <c r="D34" s="17">
        <f>23-17+1</f>
        <v>7</v>
      </c>
    </row>
    <row r="35" spans="1:3" ht="13.5" thickTop="1">
      <c r="A35" s="2"/>
      <c r="B35" s="23"/>
      <c r="C35" s="21"/>
    </row>
    <row r="36" spans="1:3" ht="12.75">
      <c r="A36" s="2"/>
      <c r="B36" s="9" t="s">
        <v>38</v>
      </c>
      <c r="C36" s="2"/>
    </row>
    <row r="37" spans="1:4" ht="13.5" thickBot="1">
      <c r="A37" s="2">
        <f>+A34+1</f>
        <v>24</v>
      </c>
      <c r="B37" s="16" t="s">
        <v>39</v>
      </c>
      <c r="C37" s="16" t="s">
        <v>21</v>
      </c>
      <c r="D37" s="1">
        <v>1</v>
      </c>
    </row>
    <row r="38" ht="13.5" thickTop="1">
      <c r="A38" s="2" t="s">
        <v>40</v>
      </c>
    </row>
    <row r="39" spans="1:3" ht="12.75">
      <c r="A39" s="2"/>
      <c r="B39" s="9" t="s">
        <v>41</v>
      </c>
      <c r="C39" s="2"/>
    </row>
    <row r="40" spans="1:3" ht="12.75">
      <c r="A40" s="30">
        <f>+A37+1</f>
        <v>25</v>
      </c>
      <c r="B40" t="s">
        <v>264</v>
      </c>
      <c r="C40" s="30" t="s">
        <v>42</v>
      </c>
    </row>
    <row r="41" spans="1:3" ht="12.75">
      <c r="A41" s="30">
        <f aca="true" t="shared" si="2" ref="A41:A46">+A40+1</f>
        <v>26</v>
      </c>
      <c r="B41" s="2" t="s">
        <v>265</v>
      </c>
      <c r="C41" s="28" t="s">
        <v>43</v>
      </c>
    </row>
    <row r="42" spans="1:3" ht="12.75">
      <c r="A42" s="30">
        <f t="shared" si="2"/>
        <v>27</v>
      </c>
      <c r="B42" s="2" t="s">
        <v>266</v>
      </c>
      <c r="C42" s="2" t="s">
        <v>44</v>
      </c>
    </row>
    <row r="43" spans="1:3" ht="12.75">
      <c r="A43" s="30">
        <f t="shared" si="2"/>
        <v>28</v>
      </c>
      <c r="B43" t="s">
        <v>45</v>
      </c>
      <c r="C43" s="20" t="s">
        <v>46</v>
      </c>
    </row>
    <row r="44" spans="1:3" ht="12.75">
      <c r="A44" s="30">
        <f t="shared" si="2"/>
        <v>29</v>
      </c>
      <c r="B44" t="s">
        <v>47</v>
      </c>
      <c r="C44" s="2" t="s">
        <v>46</v>
      </c>
    </row>
    <row r="45" spans="1:3" ht="12.75">
      <c r="A45" s="30">
        <f t="shared" si="2"/>
        <v>30</v>
      </c>
      <c r="B45" s="31" t="s">
        <v>48</v>
      </c>
      <c r="C45" s="21" t="s">
        <v>46</v>
      </c>
    </row>
    <row r="46" spans="1:3" ht="12.75">
      <c r="A46" s="30">
        <f t="shared" si="2"/>
        <v>31</v>
      </c>
      <c r="B46" t="s">
        <v>49</v>
      </c>
      <c r="C46" s="2" t="s">
        <v>21</v>
      </c>
    </row>
    <row r="47" spans="1:3" ht="12.75">
      <c r="A47" s="30" t="s">
        <v>40</v>
      </c>
      <c r="B47" s="11" t="s">
        <v>50</v>
      </c>
      <c r="C47" s="51" t="s">
        <v>278</v>
      </c>
    </row>
    <row r="48" spans="1:3" ht="12.75">
      <c r="A48" s="30">
        <f>+A46+1</f>
        <v>32</v>
      </c>
      <c r="B48" s="24" t="s">
        <v>52</v>
      </c>
      <c r="C48" s="11" t="s">
        <v>53</v>
      </c>
    </row>
    <row r="49" spans="1:4" ht="13.5" thickBot="1">
      <c r="A49" s="30">
        <f>+A48+1</f>
        <v>33</v>
      </c>
      <c r="B49" s="32" t="s">
        <v>54</v>
      </c>
      <c r="C49" s="32" t="s">
        <v>55</v>
      </c>
      <c r="D49" s="1">
        <f>33-25+1</f>
        <v>9</v>
      </c>
    </row>
    <row r="50" spans="1:3" ht="13.5" thickTop="1">
      <c r="A50" s="2"/>
      <c r="B50" s="18"/>
      <c r="C50" s="2"/>
    </row>
    <row r="51" spans="1:3" ht="12.75">
      <c r="A51" s="2"/>
      <c r="B51" s="9" t="s">
        <v>56</v>
      </c>
      <c r="C51" s="2"/>
    </row>
    <row r="52" spans="1:3" ht="12.75">
      <c r="A52" s="2">
        <f>+A49+1</f>
        <v>34</v>
      </c>
      <c r="B52" s="27" t="s">
        <v>57</v>
      </c>
      <c r="C52" s="2" t="s">
        <v>58</v>
      </c>
    </row>
    <row r="53" spans="1:3" ht="12.75">
      <c r="A53" s="2">
        <f aca="true" t="shared" si="3" ref="A53:A76">+A52+1</f>
        <v>35</v>
      </c>
      <c r="B53" s="11" t="s">
        <v>59</v>
      </c>
      <c r="C53" s="2" t="s">
        <v>60</v>
      </c>
    </row>
    <row r="54" spans="1:3" ht="12.75">
      <c r="A54" s="2">
        <f t="shared" si="3"/>
        <v>36</v>
      </c>
      <c r="B54" s="27" t="s">
        <v>61</v>
      </c>
      <c r="C54" s="27" t="s">
        <v>62</v>
      </c>
    </row>
    <row r="55" spans="1:3" ht="12.75">
      <c r="A55" s="2">
        <f t="shared" si="3"/>
        <v>37</v>
      </c>
      <c r="B55" s="27" t="s">
        <v>63</v>
      </c>
      <c r="C55" s="27" t="s">
        <v>64</v>
      </c>
    </row>
    <row r="56" spans="1:3" ht="12.75">
      <c r="A56" s="2">
        <f t="shared" si="3"/>
        <v>38</v>
      </c>
      <c r="B56" s="27" t="s">
        <v>65</v>
      </c>
      <c r="C56" s="27" t="s">
        <v>66</v>
      </c>
    </row>
    <row r="57" spans="1:3" ht="12.75">
      <c r="A57" s="2">
        <f t="shared" si="3"/>
        <v>39</v>
      </c>
      <c r="B57" s="2" t="s">
        <v>67</v>
      </c>
      <c r="C57" s="21" t="s">
        <v>68</v>
      </c>
    </row>
    <row r="58" spans="1:3" ht="12.75">
      <c r="A58" s="2">
        <f t="shared" si="3"/>
        <v>40</v>
      </c>
      <c r="B58" s="14" t="s">
        <v>69</v>
      </c>
      <c r="C58" s="21" t="s">
        <v>68</v>
      </c>
    </row>
    <row r="59" spans="1:3" ht="12.75">
      <c r="A59" s="2">
        <f t="shared" si="3"/>
        <v>41</v>
      </c>
      <c r="B59" s="2" t="s">
        <v>267</v>
      </c>
      <c r="C59" s="2" t="s">
        <v>70</v>
      </c>
    </row>
    <row r="60" spans="1:3" ht="12.75">
      <c r="A60" s="2">
        <f t="shared" si="3"/>
        <v>42</v>
      </c>
      <c r="B60" t="s">
        <v>71</v>
      </c>
      <c r="C60" s="21" t="s">
        <v>68</v>
      </c>
    </row>
    <row r="61" spans="1:3" ht="12.75">
      <c r="A61" s="2">
        <f t="shared" si="3"/>
        <v>43</v>
      </c>
      <c r="B61" s="19" t="s">
        <v>72</v>
      </c>
      <c r="C61" s="21" t="s">
        <v>68</v>
      </c>
    </row>
    <row r="62" spans="1:3" ht="12.75">
      <c r="A62" s="2">
        <f t="shared" si="3"/>
        <v>44</v>
      </c>
      <c r="B62" s="14" t="s">
        <v>73</v>
      </c>
      <c r="C62" s="23" t="s">
        <v>74</v>
      </c>
    </row>
    <row r="63" spans="1:3" ht="12.75">
      <c r="A63" s="2">
        <f t="shared" si="3"/>
        <v>45</v>
      </c>
      <c r="B63" s="14" t="s">
        <v>75</v>
      </c>
      <c r="C63" s="23" t="s">
        <v>74</v>
      </c>
    </row>
    <row r="64" spans="1:3" ht="12.75">
      <c r="A64" s="2">
        <f t="shared" si="3"/>
        <v>46</v>
      </c>
      <c r="B64" s="2" t="s">
        <v>76</v>
      </c>
      <c r="C64" s="2" t="s">
        <v>77</v>
      </c>
    </row>
    <row r="65" spans="1:3" ht="12.75">
      <c r="A65" s="2">
        <f t="shared" si="3"/>
        <v>47</v>
      </c>
      <c r="B65" s="23" t="s">
        <v>78</v>
      </c>
      <c r="C65" s="11" t="s">
        <v>77</v>
      </c>
    </row>
    <row r="66" spans="1:3" ht="12.75">
      <c r="A66" s="2">
        <f t="shared" si="3"/>
        <v>48</v>
      </c>
      <c r="B66" s="2" t="s">
        <v>79</v>
      </c>
      <c r="C66" s="2" t="s">
        <v>80</v>
      </c>
    </row>
    <row r="67" spans="1:3" ht="12.75">
      <c r="A67" s="2">
        <f t="shared" si="3"/>
        <v>49</v>
      </c>
      <c r="B67" s="19" t="s">
        <v>81</v>
      </c>
      <c r="C67" s="28" t="s">
        <v>82</v>
      </c>
    </row>
    <row r="68" spans="1:3" ht="12.75">
      <c r="A68" s="2">
        <f t="shared" si="3"/>
        <v>50</v>
      </c>
      <c r="B68" s="2" t="s">
        <v>83</v>
      </c>
      <c r="C68" s="2" t="s">
        <v>84</v>
      </c>
    </row>
    <row r="69" spans="1:3" ht="12.75">
      <c r="A69" s="2">
        <f t="shared" si="3"/>
        <v>51</v>
      </c>
      <c r="B69" s="2" t="s">
        <v>85</v>
      </c>
      <c r="C69" s="2" t="s">
        <v>84</v>
      </c>
    </row>
    <row r="70" spans="1:3" ht="12.75">
      <c r="A70" s="2">
        <f t="shared" si="3"/>
        <v>52</v>
      </c>
      <c r="B70" s="2" t="s">
        <v>86</v>
      </c>
      <c r="C70" s="2" t="s">
        <v>87</v>
      </c>
    </row>
    <row r="71" spans="1:3" ht="12.75">
      <c r="A71" s="2">
        <f t="shared" si="3"/>
        <v>53</v>
      </c>
      <c r="B71" s="19" t="s">
        <v>88</v>
      </c>
      <c r="C71" s="2" t="s">
        <v>89</v>
      </c>
    </row>
    <row r="72" spans="1:3" ht="12.75">
      <c r="A72" s="2">
        <f t="shared" si="3"/>
        <v>54</v>
      </c>
      <c r="B72" s="19" t="s">
        <v>90</v>
      </c>
      <c r="C72" s="2" t="s">
        <v>89</v>
      </c>
    </row>
    <row r="73" spans="1:3" ht="12.75">
      <c r="A73" s="2">
        <f t="shared" si="3"/>
        <v>55</v>
      </c>
      <c r="B73" s="2" t="s">
        <v>91</v>
      </c>
      <c r="C73" s="2" t="s">
        <v>92</v>
      </c>
    </row>
    <row r="74" spans="1:3" ht="12.75">
      <c r="A74" s="2">
        <f t="shared" si="3"/>
        <v>56</v>
      </c>
      <c r="B74" t="s">
        <v>93</v>
      </c>
      <c r="C74" s="2" t="s">
        <v>92</v>
      </c>
    </row>
    <row r="75" spans="1:3" ht="12.75">
      <c r="A75" s="2">
        <f t="shared" si="3"/>
        <v>57</v>
      </c>
      <c r="B75" s="31" t="s">
        <v>94</v>
      </c>
      <c r="C75" s="2" t="s">
        <v>92</v>
      </c>
    </row>
    <row r="76" spans="1:4" ht="15.75" thickBot="1">
      <c r="A76" s="2">
        <f t="shared" si="3"/>
        <v>58</v>
      </c>
      <c r="B76" s="15" t="s">
        <v>95</v>
      </c>
      <c r="C76" s="16" t="s">
        <v>96</v>
      </c>
      <c r="D76" s="17">
        <f>59-35+1</f>
        <v>25</v>
      </c>
    </row>
    <row r="77" spans="1:3" ht="13.5" thickTop="1">
      <c r="A77" s="2"/>
      <c r="B77" s="33"/>
      <c r="C77" s="2"/>
    </row>
    <row r="78" spans="1:3" ht="12.75">
      <c r="A78" s="2"/>
      <c r="B78" s="9" t="s">
        <v>97</v>
      </c>
      <c r="C78" s="2"/>
    </row>
    <row r="79" spans="1:3" ht="12.75">
      <c r="A79" s="2">
        <f>+A76+1</f>
        <v>59</v>
      </c>
      <c r="B79" s="27" t="s">
        <v>98</v>
      </c>
      <c r="C79" s="27" t="s">
        <v>99</v>
      </c>
    </row>
    <row r="80" spans="1:3" ht="12.75">
      <c r="A80" s="2">
        <f aca="true" t="shared" si="4" ref="A80:A86">+A79+1</f>
        <v>60</v>
      </c>
      <c r="B80" s="2" t="s">
        <v>100</v>
      </c>
      <c r="C80" s="2" t="s">
        <v>101</v>
      </c>
    </row>
    <row r="81" spans="1:3" ht="12.75">
      <c r="A81" s="2">
        <f t="shared" si="4"/>
        <v>61</v>
      </c>
      <c r="B81" s="27" t="s">
        <v>102</v>
      </c>
      <c r="C81" s="27" t="s">
        <v>103</v>
      </c>
    </row>
    <row r="82" spans="1:3" ht="12.75">
      <c r="A82" s="2">
        <f t="shared" si="4"/>
        <v>62</v>
      </c>
      <c r="B82" s="27" t="s">
        <v>268</v>
      </c>
      <c r="C82" s="27" t="s">
        <v>104</v>
      </c>
    </row>
    <row r="83" spans="1:3" ht="12.75">
      <c r="A83" s="2">
        <f t="shared" si="4"/>
        <v>63</v>
      </c>
      <c r="B83" s="28" t="s">
        <v>269</v>
      </c>
      <c r="C83" s="28" t="s">
        <v>105</v>
      </c>
    </row>
    <row r="84" spans="1:3" ht="12.75">
      <c r="A84" s="2">
        <f t="shared" si="4"/>
        <v>64</v>
      </c>
      <c r="B84" t="s">
        <v>106</v>
      </c>
      <c r="C84" s="28" t="s">
        <v>105</v>
      </c>
    </row>
    <row r="85" spans="1:3" ht="12.75">
      <c r="A85" s="2">
        <f t="shared" si="4"/>
        <v>65</v>
      </c>
      <c r="B85" t="s">
        <v>107</v>
      </c>
      <c r="C85" s="28" t="s">
        <v>105</v>
      </c>
    </row>
    <row r="86" spans="1:4" ht="15.75" thickBot="1">
      <c r="A86" s="2">
        <f t="shared" si="4"/>
        <v>66</v>
      </c>
      <c r="B86" s="32" t="s">
        <v>108</v>
      </c>
      <c r="C86" s="16" t="s">
        <v>21</v>
      </c>
      <c r="D86" s="17">
        <f>67-60+1</f>
        <v>8</v>
      </c>
    </row>
    <row r="87" spans="1:3" ht="13.5" thickTop="1">
      <c r="A87" s="2"/>
      <c r="C87" s="2"/>
    </row>
    <row r="88" spans="1:3" ht="12.75">
      <c r="A88" s="2"/>
      <c r="B88" s="9" t="s">
        <v>109</v>
      </c>
      <c r="C88" s="2"/>
    </row>
    <row r="89" spans="1:3" ht="12.75">
      <c r="A89" s="2">
        <f>A86+1</f>
        <v>67</v>
      </c>
      <c r="B89" s="2" t="s">
        <v>110</v>
      </c>
      <c r="C89" s="2" t="s">
        <v>111</v>
      </c>
    </row>
    <row r="90" spans="1:3" ht="12.75">
      <c r="A90" s="2">
        <f aca="true" t="shared" si="5" ref="A90:A95">+A89+1</f>
        <v>68</v>
      </c>
      <c r="B90" s="2" t="s">
        <v>112</v>
      </c>
      <c r="C90" s="2" t="s">
        <v>113</v>
      </c>
    </row>
    <row r="91" spans="1:3" ht="12.75">
      <c r="A91" s="2">
        <f t="shared" si="5"/>
        <v>69</v>
      </c>
      <c r="B91" s="11" t="s">
        <v>114</v>
      </c>
      <c r="C91" s="11" t="s">
        <v>105</v>
      </c>
    </row>
    <row r="92" spans="1:3" ht="12.75">
      <c r="A92" s="2">
        <f t="shared" si="5"/>
        <v>70</v>
      </c>
      <c r="B92" s="24" t="s">
        <v>115</v>
      </c>
      <c r="C92" s="21" t="s">
        <v>116</v>
      </c>
    </row>
    <row r="93" spans="1:3" ht="12.75">
      <c r="A93" s="2">
        <f t="shared" si="5"/>
        <v>71</v>
      </c>
      <c r="B93" s="24" t="s">
        <v>117</v>
      </c>
      <c r="C93" s="21" t="s">
        <v>116</v>
      </c>
    </row>
    <row r="94" spans="1:3" ht="12.75">
      <c r="A94" s="2">
        <f t="shared" si="5"/>
        <v>72</v>
      </c>
      <c r="B94" s="11" t="s">
        <v>118</v>
      </c>
      <c r="C94" s="11" t="s">
        <v>21</v>
      </c>
    </row>
    <row r="95" spans="1:4" ht="15.75" thickBot="1">
      <c r="A95" s="2">
        <f t="shared" si="5"/>
        <v>73</v>
      </c>
      <c r="B95" s="15" t="s">
        <v>119</v>
      </c>
      <c r="C95" s="16" t="s">
        <v>74</v>
      </c>
      <c r="D95" s="17">
        <f>74-68+1</f>
        <v>7</v>
      </c>
    </row>
    <row r="96" spans="1:3" ht="13.5" thickTop="1">
      <c r="A96" s="11"/>
      <c r="B96" s="2"/>
      <c r="C96" s="2"/>
    </row>
    <row r="97" spans="1:3" ht="12.75">
      <c r="A97" s="11"/>
      <c r="B97" s="9" t="s">
        <v>120</v>
      </c>
      <c r="C97" s="2"/>
    </row>
    <row r="98" spans="1:3" ht="12.75">
      <c r="A98" s="11">
        <f>+A95+1</f>
        <v>74</v>
      </c>
      <c r="B98" s="2" t="s">
        <v>121</v>
      </c>
      <c r="C98" s="2" t="s">
        <v>122</v>
      </c>
    </row>
    <row r="99" spans="1:3" ht="12.75">
      <c r="A99" s="11">
        <f aca="true" t="shared" si="6" ref="A99:A104">+A98+1</f>
        <v>75</v>
      </c>
      <c r="B99" s="2" t="s">
        <v>123</v>
      </c>
      <c r="C99" s="2" t="s">
        <v>124</v>
      </c>
    </row>
    <row r="100" spans="1:3" ht="12.75">
      <c r="A100" s="11">
        <f t="shared" si="6"/>
        <v>76</v>
      </c>
      <c r="B100" s="11" t="s">
        <v>1070</v>
      </c>
      <c r="C100" s="11" t="s">
        <v>125</v>
      </c>
    </row>
    <row r="101" spans="1:3" ht="12.75">
      <c r="A101" s="11">
        <f t="shared" si="6"/>
        <v>77</v>
      </c>
      <c r="B101" s="2" t="s">
        <v>126</v>
      </c>
      <c r="C101" s="2" t="s">
        <v>127</v>
      </c>
    </row>
    <row r="102" spans="1:3" ht="12.75">
      <c r="A102" s="11">
        <f t="shared" si="6"/>
        <v>78</v>
      </c>
      <c r="B102" s="14" t="s">
        <v>128</v>
      </c>
      <c r="C102" s="20" t="s">
        <v>129</v>
      </c>
    </row>
    <row r="103" spans="1:3" ht="12.75">
      <c r="A103" s="11">
        <f t="shared" si="6"/>
        <v>79</v>
      </c>
      <c r="B103" s="11" t="s">
        <v>130</v>
      </c>
      <c r="C103" s="11" t="s">
        <v>131</v>
      </c>
    </row>
    <row r="104" spans="1:4" ht="15.75" thickBot="1">
      <c r="A104" s="11">
        <f t="shared" si="6"/>
        <v>80</v>
      </c>
      <c r="B104" s="34" t="s">
        <v>132</v>
      </c>
      <c r="C104" s="16" t="s">
        <v>21</v>
      </c>
      <c r="D104" s="17">
        <f>81-75+1</f>
        <v>7</v>
      </c>
    </row>
    <row r="105" spans="1:3" ht="13.5" thickTop="1">
      <c r="A105" s="2"/>
      <c r="C105" s="2"/>
    </row>
    <row r="106" spans="1:3" ht="12.75">
      <c r="A106" s="2"/>
      <c r="B106" s="9" t="s">
        <v>133</v>
      </c>
      <c r="C106" s="2"/>
    </row>
    <row r="107" spans="1:3" ht="12.75">
      <c r="A107" s="2">
        <f>+A104+1</f>
        <v>81</v>
      </c>
      <c r="B107" s="21" t="s">
        <v>134</v>
      </c>
      <c r="C107" s="2" t="s">
        <v>135</v>
      </c>
    </row>
    <row r="108" spans="1:3" ht="12.75">
      <c r="A108" s="2">
        <f>+A107+1</f>
        <v>82</v>
      </c>
      <c r="B108" s="2" t="s">
        <v>137</v>
      </c>
      <c r="C108" s="2" t="s">
        <v>46</v>
      </c>
    </row>
    <row r="109" spans="1:3" ht="12.75">
      <c r="A109" s="2">
        <f aca="true" t="shared" si="7" ref="A109:A118">A108+1</f>
        <v>83</v>
      </c>
      <c r="B109" t="s">
        <v>270</v>
      </c>
      <c r="C109" s="2" t="s">
        <v>46</v>
      </c>
    </row>
    <row r="110" spans="1:3" ht="12.75">
      <c r="A110" s="2">
        <f t="shared" si="7"/>
        <v>84</v>
      </c>
      <c r="B110" s="2" t="s">
        <v>138</v>
      </c>
      <c r="C110" s="2" t="s">
        <v>46</v>
      </c>
    </row>
    <row r="111" spans="1:3" ht="12.75">
      <c r="A111" s="2">
        <f t="shared" si="7"/>
        <v>85</v>
      </c>
      <c r="B111" s="19" t="s">
        <v>139</v>
      </c>
      <c r="C111" s="20" t="s">
        <v>46</v>
      </c>
    </row>
    <row r="112" spans="1:3" ht="12.75">
      <c r="A112" s="2">
        <f t="shared" si="7"/>
        <v>86</v>
      </c>
      <c r="B112" s="14" t="s">
        <v>140</v>
      </c>
      <c r="C112" s="23" t="s">
        <v>46</v>
      </c>
    </row>
    <row r="113" spans="1:3" ht="12.75">
      <c r="A113" s="2">
        <f t="shared" si="7"/>
        <v>87</v>
      </c>
      <c r="B113" s="14" t="s">
        <v>141</v>
      </c>
      <c r="C113" s="23" t="s">
        <v>46</v>
      </c>
    </row>
    <row r="114" spans="1:3" ht="12.75">
      <c r="A114" s="2">
        <f t="shared" si="7"/>
        <v>88</v>
      </c>
      <c r="B114" s="24" t="s">
        <v>142</v>
      </c>
      <c r="C114" s="36" t="s">
        <v>143</v>
      </c>
    </row>
    <row r="115" spans="1:3" ht="12.75">
      <c r="A115" s="2">
        <f t="shared" si="7"/>
        <v>89</v>
      </c>
      <c r="B115" s="31" t="s">
        <v>144</v>
      </c>
      <c r="C115" s="20" t="s">
        <v>145</v>
      </c>
    </row>
    <row r="116" spans="1:3" ht="12.75">
      <c r="A116" s="2">
        <f t="shared" si="7"/>
        <v>90</v>
      </c>
      <c r="B116" s="31" t="s">
        <v>146</v>
      </c>
      <c r="C116" s="20" t="s">
        <v>147</v>
      </c>
    </row>
    <row r="117" spans="1:3" ht="12.75">
      <c r="A117" s="2">
        <f t="shared" si="7"/>
        <v>91</v>
      </c>
      <c r="B117" s="31" t="s">
        <v>148</v>
      </c>
      <c r="C117" s="20" t="s">
        <v>147</v>
      </c>
    </row>
    <row r="118" spans="1:4" ht="15.75" thickBot="1">
      <c r="A118" s="2">
        <f t="shared" si="7"/>
        <v>92</v>
      </c>
      <c r="B118" s="16" t="s">
        <v>149</v>
      </c>
      <c r="C118" s="16" t="s">
        <v>272</v>
      </c>
      <c r="D118" s="17">
        <f>92-81+1</f>
        <v>12</v>
      </c>
    </row>
    <row r="119" ht="13.5" thickTop="1">
      <c r="A119" s="2"/>
    </row>
    <row r="120" spans="1:3" ht="12.75">
      <c r="A120" s="2" t="s">
        <v>40</v>
      </c>
      <c r="B120" s="37" t="s">
        <v>150</v>
      </c>
      <c r="C120" s="2"/>
    </row>
    <row r="121" spans="1:3" ht="12.75">
      <c r="A121" s="2">
        <f>+A118+1</f>
        <v>93</v>
      </c>
      <c r="B121" s="2" t="s">
        <v>151</v>
      </c>
      <c r="C121" s="2" t="s">
        <v>152</v>
      </c>
    </row>
    <row r="122" spans="1:3" ht="12.75">
      <c r="A122" s="2">
        <f aca="true" t="shared" si="8" ref="A122:A133">+A121+1</f>
        <v>94</v>
      </c>
      <c r="B122" s="28" t="s">
        <v>153</v>
      </c>
      <c r="C122" s="27" t="s">
        <v>154</v>
      </c>
    </row>
    <row r="123" spans="1:3" ht="12.75">
      <c r="A123" s="2">
        <f t="shared" si="8"/>
        <v>95</v>
      </c>
      <c r="B123" s="28" t="s">
        <v>155</v>
      </c>
      <c r="C123" s="27" t="s">
        <v>154</v>
      </c>
    </row>
    <row r="124" spans="1:3" ht="12.75">
      <c r="A124" s="2">
        <f t="shared" si="8"/>
        <v>96</v>
      </c>
      <c r="B124" s="23" t="s">
        <v>156</v>
      </c>
      <c r="C124" s="20" t="s">
        <v>157</v>
      </c>
    </row>
    <row r="125" spans="1:3" ht="12.75">
      <c r="A125" s="2">
        <f t="shared" si="8"/>
        <v>97</v>
      </c>
      <c r="B125" s="28" t="s">
        <v>158</v>
      </c>
      <c r="C125" s="2" t="s">
        <v>159</v>
      </c>
    </row>
    <row r="126" spans="1:3" ht="12.75">
      <c r="A126" s="2">
        <f t="shared" si="8"/>
        <v>98</v>
      </c>
      <c r="B126" s="20" t="s">
        <v>160</v>
      </c>
      <c r="C126" s="11" t="s">
        <v>159</v>
      </c>
    </row>
    <row r="127" spans="1:3" ht="12.75">
      <c r="A127" s="2">
        <f t="shared" si="8"/>
        <v>99</v>
      </c>
      <c r="B127" s="14" t="s">
        <v>161</v>
      </c>
      <c r="C127" s="11" t="s">
        <v>159</v>
      </c>
    </row>
    <row r="128" spans="1:3" ht="12.75">
      <c r="A128" s="2">
        <f t="shared" si="8"/>
        <v>100</v>
      </c>
      <c r="B128" s="14" t="s">
        <v>162</v>
      </c>
      <c r="C128" s="11" t="s">
        <v>159</v>
      </c>
    </row>
    <row r="129" spans="1:3" ht="12.75">
      <c r="A129" s="2">
        <f t="shared" si="8"/>
        <v>101</v>
      </c>
      <c r="B129" t="s">
        <v>163</v>
      </c>
      <c r="C129" s="2" t="s">
        <v>147</v>
      </c>
    </row>
    <row r="130" spans="1:3" ht="12.75">
      <c r="A130" s="2">
        <f t="shared" si="8"/>
        <v>102</v>
      </c>
      <c r="B130" t="s">
        <v>164</v>
      </c>
      <c r="C130" s="11" t="s">
        <v>147</v>
      </c>
    </row>
    <row r="131" spans="1:3" ht="12.75">
      <c r="A131" s="2">
        <f t="shared" si="8"/>
        <v>103</v>
      </c>
      <c r="B131" t="s">
        <v>165</v>
      </c>
      <c r="C131" s="11" t="s">
        <v>166</v>
      </c>
    </row>
    <row r="132" spans="1:3" ht="12.75">
      <c r="A132" s="2">
        <f t="shared" si="8"/>
        <v>104</v>
      </c>
      <c r="B132" s="23" t="s">
        <v>167</v>
      </c>
      <c r="C132" s="11" t="s">
        <v>166</v>
      </c>
    </row>
    <row r="133" spans="1:4" ht="15.75" thickBot="1">
      <c r="A133" s="2">
        <f t="shared" si="8"/>
        <v>105</v>
      </c>
      <c r="B133" s="34" t="s">
        <v>168</v>
      </c>
      <c r="C133" s="29" t="s">
        <v>21</v>
      </c>
      <c r="D133" s="17">
        <f>106-94+1</f>
        <v>13</v>
      </c>
    </row>
    <row r="134" spans="1:4" ht="15.75" thickTop="1">
      <c r="A134" s="2"/>
      <c r="B134" s="24"/>
      <c r="C134" s="21"/>
      <c r="D134" s="17"/>
    </row>
    <row r="135" spans="1:3" ht="12.75">
      <c r="A135" s="2" t="s">
        <v>40</v>
      </c>
      <c r="B135" s="9" t="s">
        <v>169</v>
      </c>
      <c r="C135" s="2"/>
    </row>
    <row r="136" spans="1:3" ht="12.75">
      <c r="A136" s="2">
        <f>+A133+1</f>
        <v>106</v>
      </c>
      <c r="B136" s="2" t="s">
        <v>170</v>
      </c>
      <c r="C136" s="2" t="s">
        <v>171</v>
      </c>
    </row>
    <row r="137" spans="1:3" ht="12.75">
      <c r="A137" s="2">
        <f>+A136+1</f>
        <v>107</v>
      </c>
      <c r="B137" s="11" t="s">
        <v>172</v>
      </c>
      <c r="C137" s="11" t="s">
        <v>105</v>
      </c>
    </row>
    <row r="138" spans="1:3" ht="12.75">
      <c r="A138" s="2">
        <f>+A137+1</f>
        <v>108</v>
      </c>
      <c r="B138" s="23" t="s">
        <v>271</v>
      </c>
      <c r="C138" s="23" t="s">
        <v>233</v>
      </c>
    </row>
    <row r="139" spans="1:4" ht="15.75" thickBot="1">
      <c r="A139" s="2">
        <f>+A138+1</f>
        <v>109</v>
      </c>
      <c r="B139" s="26" t="s">
        <v>173</v>
      </c>
      <c r="C139" s="16" t="s">
        <v>21</v>
      </c>
      <c r="D139" s="17">
        <f>110-107+1</f>
        <v>4</v>
      </c>
    </row>
    <row r="140" spans="1:3" ht="13.5" thickTop="1">
      <c r="A140" s="2"/>
      <c r="B140" s="20"/>
      <c r="C140" s="11"/>
    </row>
    <row r="141" spans="1:3" ht="12.75">
      <c r="A141" s="2"/>
      <c r="B141" s="9" t="s">
        <v>174</v>
      </c>
      <c r="C141" s="11"/>
    </row>
    <row r="142" spans="1:3" ht="12.75">
      <c r="A142" s="2">
        <f>+A139+1</f>
        <v>110</v>
      </c>
      <c r="B142" s="28" t="s">
        <v>175</v>
      </c>
      <c r="C142" s="11" t="s">
        <v>176</v>
      </c>
    </row>
    <row r="143" spans="1:3" ht="12.75">
      <c r="A143" s="38">
        <f>+A142+1</f>
        <v>111</v>
      </c>
      <c r="B143" s="39" t="s">
        <v>177</v>
      </c>
      <c r="C143" s="40" t="s">
        <v>157</v>
      </c>
    </row>
    <row r="144" spans="1:3" ht="12.75">
      <c r="A144" s="38">
        <f>+A143+1</f>
        <v>112</v>
      </c>
      <c r="B144" s="2" t="s">
        <v>178</v>
      </c>
      <c r="C144" s="2" t="s">
        <v>179</v>
      </c>
    </row>
    <row r="145" spans="1:4" ht="15.75" thickBot="1">
      <c r="A145" s="38">
        <f>+A144+1</f>
        <v>113</v>
      </c>
      <c r="B145" s="29" t="s">
        <v>180</v>
      </c>
      <c r="C145" s="29" t="s">
        <v>21</v>
      </c>
      <c r="D145" s="17">
        <f>114-111+1</f>
        <v>4</v>
      </c>
    </row>
    <row r="146" spans="1:3" ht="13.5" thickTop="1">
      <c r="A146" s="2" t="s">
        <v>40</v>
      </c>
      <c r="B146" s="2"/>
      <c r="C146" s="11"/>
    </row>
    <row r="147" spans="1:3" ht="12.75">
      <c r="A147" s="2"/>
      <c r="B147" s="18" t="s">
        <v>181</v>
      </c>
      <c r="C147" s="2"/>
    </row>
    <row r="148" spans="1:3" ht="12.75">
      <c r="A148" s="2">
        <f>+A145+1</f>
        <v>114</v>
      </c>
      <c r="B148" s="21" t="s">
        <v>182</v>
      </c>
      <c r="C148" s="2" t="s">
        <v>183</v>
      </c>
    </row>
    <row r="149" spans="1:3" ht="12.75">
      <c r="A149" s="2">
        <f aca="true" t="shared" si="9" ref="A149:A155">+A148+1</f>
        <v>115</v>
      </c>
      <c r="B149" s="31" t="s">
        <v>184</v>
      </c>
      <c r="C149" s="2" t="s">
        <v>185</v>
      </c>
    </row>
    <row r="150" spans="1:3" ht="12.75">
      <c r="A150" s="2">
        <f t="shared" si="9"/>
        <v>116</v>
      </c>
      <c r="B150" s="31" t="s">
        <v>186</v>
      </c>
      <c r="C150" s="2" t="s">
        <v>187</v>
      </c>
    </row>
    <row r="151" spans="1:3" ht="12.75">
      <c r="A151" s="2">
        <f t="shared" si="9"/>
        <v>117</v>
      </c>
      <c r="B151" s="31" t="s">
        <v>188</v>
      </c>
      <c r="C151" s="2" t="s">
        <v>189</v>
      </c>
    </row>
    <row r="152" spans="1:3" ht="12.75">
      <c r="A152" s="2">
        <f t="shared" si="9"/>
        <v>118</v>
      </c>
      <c r="B152" s="31" t="s">
        <v>190</v>
      </c>
      <c r="C152" s="2" t="s">
        <v>191</v>
      </c>
    </row>
    <row r="153" spans="1:3" ht="12.75">
      <c r="A153" s="2">
        <f t="shared" si="9"/>
        <v>119</v>
      </c>
      <c r="B153" s="31" t="s">
        <v>192</v>
      </c>
      <c r="C153" s="23" t="s">
        <v>193</v>
      </c>
    </row>
    <row r="154" spans="1:3" ht="12.75">
      <c r="A154" s="2">
        <f t="shared" si="9"/>
        <v>120</v>
      </c>
      <c r="B154" s="21" t="s">
        <v>194</v>
      </c>
      <c r="C154" s="23" t="s">
        <v>195</v>
      </c>
    </row>
    <row r="155" spans="1:4" ht="15.75" thickBot="1">
      <c r="A155" s="2">
        <f t="shared" si="9"/>
        <v>121</v>
      </c>
      <c r="B155" s="32" t="s">
        <v>196</v>
      </c>
      <c r="C155" s="29" t="s">
        <v>21</v>
      </c>
      <c r="D155" s="17">
        <f>122-115+1</f>
        <v>8</v>
      </c>
    </row>
    <row r="156" spans="1:3" ht="13.5" thickTop="1">
      <c r="A156" s="2"/>
      <c r="B156" s="2"/>
      <c r="C156" s="11"/>
    </row>
    <row r="157" spans="1:3" ht="12.75">
      <c r="A157" s="2"/>
      <c r="B157" s="2"/>
      <c r="C157" s="11"/>
    </row>
    <row r="158" spans="1:3" ht="12.75">
      <c r="A158" s="2"/>
      <c r="B158" s="18" t="s">
        <v>197</v>
      </c>
      <c r="C158" s="2"/>
    </row>
    <row r="159" spans="1:3" ht="12.75">
      <c r="A159" s="2">
        <f>+A155+1</f>
        <v>122</v>
      </c>
      <c r="B159" t="s">
        <v>198</v>
      </c>
      <c r="C159" s="11" t="s">
        <v>199</v>
      </c>
    </row>
    <row r="160" spans="1:3" ht="12.75">
      <c r="A160" s="2">
        <f>+A159+1</f>
        <v>123</v>
      </c>
      <c r="B160" s="14" t="s">
        <v>200</v>
      </c>
      <c r="C160" s="14" t="s">
        <v>201</v>
      </c>
    </row>
    <row r="161" spans="1:4" ht="15">
      <c r="A161" s="2">
        <f>+A160+1</f>
        <v>124</v>
      </c>
      <c r="B161" s="47" t="s">
        <v>202</v>
      </c>
      <c r="C161" s="11" t="s">
        <v>82</v>
      </c>
      <c r="D161" s="17" t="s">
        <v>40</v>
      </c>
    </row>
    <row r="162" spans="1:4" ht="15.75" thickBot="1">
      <c r="A162" s="2">
        <f>+A161+1</f>
        <v>125</v>
      </c>
      <c r="B162" s="32" t="s">
        <v>274</v>
      </c>
      <c r="C162" s="15" t="s">
        <v>21</v>
      </c>
      <c r="D162" s="17">
        <f>127-124+1</f>
        <v>4</v>
      </c>
    </row>
    <row r="163" spans="1:3" ht="13.5" thickTop="1">
      <c r="A163" s="2"/>
      <c r="B163" s="11"/>
      <c r="C163" s="11"/>
    </row>
    <row r="164" spans="1:3" ht="12.75">
      <c r="A164" s="2"/>
      <c r="B164" s="18" t="s">
        <v>203</v>
      </c>
      <c r="C164" s="11"/>
    </row>
    <row r="165" spans="1:3" ht="12.75">
      <c r="A165" s="2">
        <f>+A162+1</f>
        <v>126</v>
      </c>
      <c r="B165" s="21" t="s">
        <v>204</v>
      </c>
      <c r="C165" s="11" t="s">
        <v>205</v>
      </c>
    </row>
    <row r="166" spans="1:3" ht="12.75">
      <c r="A166" s="2">
        <f>+A165+1</f>
        <v>127</v>
      </c>
      <c r="B166" s="11" t="s">
        <v>206</v>
      </c>
      <c r="C166" s="11" t="s">
        <v>147</v>
      </c>
    </row>
    <row r="167" spans="1:3" ht="12.75">
      <c r="A167" s="2">
        <f>+A166+1</f>
        <v>128</v>
      </c>
      <c r="B167" s="23" t="s">
        <v>273</v>
      </c>
      <c r="C167" s="23" t="s">
        <v>74</v>
      </c>
    </row>
    <row r="168" spans="1:4" ht="15.75" thickBot="1">
      <c r="A168" s="2">
        <f>+A167+1</f>
        <v>129</v>
      </c>
      <c r="B168" s="15" t="s">
        <v>207</v>
      </c>
      <c r="C168" s="32" t="s">
        <v>74</v>
      </c>
      <c r="D168" s="17">
        <f>130-127+1</f>
        <v>4</v>
      </c>
    </row>
    <row r="169" spans="1:4" ht="13.5" thickTop="1">
      <c r="A169" s="2" t="s">
        <v>40</v>
      </c>
      <c r="B169" s="2"/>
      <c r="C169" s="2"/>
      <c r="D169" s="1" t="s">
        <v>40</v>
      </c>
    </row>
    <row r="170" spans="1:3" ht="12.75">
      <c r="A170" s="2"/>
      <c r="B170" s="18" t="s">
        <v>208</v>
      </c>
      <c r="C170" s="2"/>
    </row>
    <row r="171" spans="1:3" ht="12.75">
      <c r="A171" s="2">
        <f>+A168+1</f>
        <v>130</v>
      </c>
      <c r="B171" s="30" t="s">
        <v>209</v>
      </c>
      <c r="C171" s="2" t="s">
        <v>210</v>
      </c>
    </row>
    <row r="172" spans="1:3" ht="12.75">
      <c r="A172" s="2">
        <f>+A171+1</f>
        <v>131</v>
      </c>
      <c r="B172" s="41" t="s">
        <v>211</v>
      </c>
      <c r="C172" s="21" t="s">
        <v>30</v>
      </c>
    </row>
    <row r="173" spans="1:3" ht="12.75">
      <c r="A173" s="2">
        <f>+A172+1</f>
        <v>132</v>
      </c>
      <c r="B173" s="24" t="s">
        <v>212</v>
      </c>
      <c r="C173" s="21" t="s">
        <v>30</v>
      </c>
    </row>
    <row r="174" spans="1:3" ht="12.75">
      <c r="A174" s="2">
        <f>+A173+1</f>
        <v>133</v>
      </c>
      <c r="B174" s="23" t="s">
        <v>213</v>
      </c>
      <c r="C174" s="23" t="s">
        <v>74</v>
      </c>
    </row>
    <row r="175" spans="1:3" ht="12.75">
      <c r="A175" s="2">
        <f>+A174+1</f>
        <v>134</v>
      </c>
      <c r="B175" s="47" t="s">
        <v>299</v>
      </c>
      <c r="C175" s="23" t="s">
        <v>74</v>
      </c>
    </row>
    <row r="176" spans="1:4" ht="13.5" thickBot="1">
      <c r="A176" s="2">
        <f>+A175+1</f>
        <v>135</v>
      </c>
      <c r="B176" s="15" t="s">
        <v>214</v>
      </c>
      <c r="C176" s="15" t="s">
        <v>21</v>
      </c>
      <c r="D176" s="1">
        <f>136-131+1</f>
        <v>6</v>
      </c>
    </row>
    <row r="177" spans="1:3" ht="13.5" thickTop="1">
      <c r="A177" s="2"/>
      <c r="B177" s="2"/>
      <c r="C177" s="2"/>
    </row>
    <row r="178" spans="1:3" ht="12.75">
      <c r="A178" s="2"/>
      <c r="B178" s="18" t="s">
        <v>215</v>
      </c>
      <c r="C178" s="2"/>
    </row>
    <row r="179" spans="1:3" ht="12.75">
      <c r="A179" s="2">
        <f>+A176+1</f>
        <v>136</v>
      </c>
      <c r="B179" t="s">
        <v>216</v>
      </c>
      <c r="C179" s="2" t="s">
        <v>217</v>
      </c>
    </row>
    <row r="180" spans="1:3" ht="12.75">
      <c r="A180" s="2">
        <f>+A179+1</f>
        <v>137</v>
      </c>
      <c r="B180" t="s">
        <v>218</v>
      </c>
      <c r="C180" s="11" t="s">
        <v>219</v>
      </c>
    </row>
    <row r="181" spans="1:3" ht="12.75">
      <c r="A181" s="2">
        <f>+A180+1</f>
        <v>138</v>
      </c>
      <c r="B181" s="11" t="s">
        <v>220</v>
      </c>
      <c r="C181" s="11" t="s">
        <v>105</v>
      </c>
    </row>
    <row r="182" spans="1:4" ht="13.5" thickBot="1">
      <c r="A182" s="2">
        <f>+A181+1</f>
        <v>139</v>
      </c>
      <c r="B182" s="16" t="s">
        <v>277</v>
      </c>
      <c r="C182" s="15" t="s">
        <v>21</v>
      </c>
      <c r="D182" s="1">
        <f>140-137+1</f>
        <v>4</v>
      </c>
    </row>
    <row r="183" spans="1:3" ht="13.5" thickTop="1">
      <c r="A183" s="2"/>
      <c r="C183" s="2"/>
    </row>
    <row r="184" spans="1:3" ht="12.75">
      <c r="A184" s="2"/>
      <c r="B184" s="18" t="s">
        <v>221</v>
      </c>
      <c r="C184" s="2"/>
    </row>
    <row r="185" spans="1:3" ht="12.75">
      <c r="A185" s="2">
        <f>+A182+1</f>
        <v>140</v>
      </c>
      <c r="B185" s="2" t="s">
        <v>222</v>
      </c>
      <c r="C185" s="2" t="s">
        <v>217</v>
      </c>
    </row>
    <row r="186" spans="1:4" ht="12.75">
      <c r="A186" s="2">
        <f>+A185+1</f>
        <v>141</v>
      </c>
      <c r="B186" s="23" t="s">
        <v>223</v>
      </c>
      <c r="C186" s="21" t="s">
        <v>30</v>
      </c>
      <c r="D186" s="1" t="s">
        <v>40</v>
      </c>
    </row>
    <row r="187" spans="1:3" ht="12.75">
      <c r="A187" s="2">
        <f>+A186+1</f>
        <v>142</v>
      </c>
      <c r="B187" s="42" t="s">
        <v>224</v>
      </c>
      <c r="C187" s="21" t="s">
        <v>30</v>
      </c>
    </row>
    <row r="188" spans="1:3" ht="12.75">
      <c r="A188" s="2">
        <f>+A187+1</f>
        <v>143</v>
      </c>
      <c r="B188" s="43" t="s">
        <v>225</v>
      </c>
      <c r="C188" s="14" t="s">
        <v>201</v>
      </c>
    </row>
    <row r="189" spans="1:3" ht="12.75">
      <c r="A189" s="2">
        <f>+A188+1</f>
        <v>144</v>
      </c>
      <c r="B189" s="23" t="s">
        <v>226</v>
      </c>
      <c r="C189" s="23" t="s">
        <v>74</v>
      </c>
    </row>
    <row r="190" spans="1:4" ht="13.5" thickBot="1">
      <c r="A190" s="2">
        <f>+A189+1</f>
        <v>145</v>
      </c>
      <c r="B190" s="15" t="s">
        <v>260</v>
      </c>
      <c r="C190" s="15" t="s">
        <v>21</v>
      </c>
      <c r="D190" s="1">
        <f>146-141+1</f>
        <v>6</v>
      </c>
    </row>
    <row r="191" spans="1:4" ht="13.5" thickTop="1">
      <c r="A191" s="2" t="s">
        <v>40</v>
      </c>
      <c r="B191" s="2"/>
      <c r="C191" s="2"/>
      <c r="D191" s="1">
        <f>SUM(D8:D190)</f>
        <v>145</v>
      </c>
    </row>
    <row r="192" spans="1:2" ht="12.75">
      <c r="A192" s="44" t="s">
        <v>227</v>
      </c>
      <c r="B192" s="45"/>
    </row>
    <row r="193" spans="1:4" s="31" customFormat="1" ht="12.75">
      <c r="A193" s="46"/>
      <c r="D193" s="50"/>
    </row>
    <row r="194" spans="1:4" s="31" customFormat="1" ht="12.75">
      <c r="A194" s="46"/>
      <c r="B194" s="9" t="s">
        <v>279</v>
      </c>
      <c r="D194" s="50"/>
    </row>
    <row r="195" spans="1:4" s="31" customFormat="1" ht="12.75">
      <c r="A195" s="52">
        <f>+A190+1</f>
        <v>146</v>
      </c>
      <c r="B195" s="22" t="s">
        <v>286</v>
      </c>
      <c r="C195" s="14" t="s">
        <v>15</v>
      </c>
      <c r="D195" s="50"/>
    </row>
    <row r="196" spans="1:4" s="31" customFormat="1" ht="13.5" thickBot="1">
      <c r="A196" s="42">
        <f>+A195+1</f>
        <v>147</v>
      </c>
      <c r="B196" s="15" t="s">
        <v>280</v>
      </c>
      <c r="C196" s="15" t="s">
        <v>15</v>
      </c>
      <c r="D196" s="50">
        <v>2</v>
      </c>
    </row>
    <row r="197" spans="1:4" s="31" customFormat="1" ht="13.5" thickTop="1">
      <c r="A197" s="46"/>
      <c r="D197" s="50"/>
    </row>
    <row r="198" spans="1:4" s="31" customFormat="1" ht="12.75">
      <c r="A198" s="46"/>
      <c r="B198" s="9" t="s">
        <v>41</v>
      </c>
      <c r="D198" s="50"/>
    </row>
    <row r="199" spans="1:4" s="31" customFormat="1" ht="12.75">
      <c r="A199" s="42">
        <f>+A196+1</f>
        <v>148</v>
      </c>
      <c r="B199" s="22" t="s">
        <v>281</v>
      </c>
      <c r="C199" s="31" t="s">
        <v>51</v>
      </c>
      <c r="D199" s="50"/>
    </row>
    <row r="200" spans="1:4" s="31" customFormat="1" ht="13.5" thickBot="1">
      <c r="A200" s="42">
        <f>+A199+1</f>
        <v>149</v>
      </c>
      <c r="B200" s="15" t="s">
        <v>276</v>
      </c>
      <c r="C200" s="15" t="s">
        <v>55</v>
      </c>
      <c r="D200" s="50">
        <v>2</v>
      </c>
    </row>
    <row r="201" spans="1:2" ht="9.75" customHeight="1" thickTop="1">
      <c r="A201" s="46"/>
      <c r="B201" s="31"/>
    </row>
    <row r="202" spans="1:2" ht="13.5" customHeight="1">
      <c r="A202" s="46"/>
      <c r="B202" s="9" t="s">
        <v>120</v>
      </c>
    </row>
    <row r="203" spans="1:3" ht="13.5" customHeight="1">
      <c r="A203" s="52">
        <f>+A200+1</f>
        <v>150</v>
      </c>
      <c r="B203" t="s">
        <v>285</v>
      </c>
      <c r="C203" t="s">
        <v>159</v>
      </c>
    </row>
    <row r="204" spans="1:4" ht="13.5" customHeight="1" thickBot="1">
      <c r="A204" s="42">
        <f>+A203+1</f>
        <v>151</v>
      </c>
      <c r="B204" s="15" t="s">
        <v>282</v>
      </c>
      <c r="C204" s="32" t="s">
        <v>284</v>
      </c>
      <c r="D204" s="1">
        <v>2</v>
      </c>
    </row>
    <row r="205" spans="1:2" ht="13.5" customHeight="1" thickTop="1">
      <c r="A205" s="46"/>
      <c r="B205" s="31"/>
    </row>
    <row r="206" spans="1:3" ht="12.75">
      <c r="A206" s="52" t="s">
        <v>40</v>
      </c>
      <c r="B206" s="9" t="s">
        <v>228</v>
      </c>
      <c r="C206" s="11"/>
    </row>
    <row r="207" spans="1:4" ht="13.5" thickBot="1">
      <c r="A207" s="42">
        <f>+A204+1</f>
        <v>152</v>
      </c>
      <c r="B207" s="32" t="s">
        <v>229</v>
      </c>
      <c r="C207" s="15" t="s">
        <v>21</v>
      </c>
      <c r="D207" s="1">
        <v>1</v>
      </c>
    </row>
    <row r="208" spans="1:2" ht="13.5" thickTop="1">
      <c r="A208" s="46"/>
      <c r="B208" s="31"/>
    </row>
    <row r="209" spans="1:2" ht="12.75">
      <c r="A209" s="46"/>
      <c r="B209" s="9" t="s">
        <v>230</v>
      </c>
    </row>
    <row r="210" spans="1:3" ht="12.75">
      <c r="A210" s="42">
        <f>+A207+1</f>
        <v>153</v>
      </c>
      <c r="B210" s="23" t="s">
        <v>231</v>
      </c>
      <c r="C210" s="23" t="s">
        <v>92</v>
      </c>
    </row>
    <row r="211" spans="1:4" ht="13.5" thickBot="1">
      <c r="A211" s="42">
        <f>+A210+1</f>
        <v>154</v>
      </c>
      <c r="B211" s="32" t="s">
        <v>232</v>
      </c>
      <c r="C211" s="32" t="s">
        <v>74</v>
      </c>
      <c r="D211" s="1">
        <v>2</v>
      </c>
    </row>
    <row r="212" spans="1:2" ht="13.5" thickTop="1">
      <c r="A212" s="46"/>
      <c r="B212" s="31"/>
    </row>
    <row r="213" spans="2:3" ht="12.75">
      <c r="B213" s="9" t="s">
        <v>97</v>
      </c>
      <c r="C213" s="23" t="s">
        <v>40</v>
      </c>
    </row>
    <row r="214" spans="1:3" ht="12.75">
      <c r="A214">
        <f>+A211+1</f>
        <v>155</v>
      </c>
      <c r="B214" t="s">
        <v>234</v>
      </c>
      <c r="C214" s="23" t="s">
        <v>74</v>
      </c>
    </row>
    <row r="215" spans="1:3" ht="12.75">
      <c r="A215">
        <f aca="true" t="shared" si="10" ref="A215:A220">+A214+1</f>
        <v>156</v>
      </c>
      <c r="B215" t="s">
        <v>235</v>
      </c>
      <c r="C215" s="23" t="s">
        <v>74</v>
      </c>
    </row>
    <row r="216" spans="1:3" ht="12.75">
      <c r="A216">
        <f t="shared" si="10"/>
        <v>157</v>
      </c>
      <c r="B216" t="s">
        <v>236</v>
      </c>
      <c r="C216" s="23" t="s">
        <v>74</v>
      </c>
    </row>
    <row r="217" spans="1:3" ht="12.75">
      <c r="A217">
        <f t="shared" si="10"/>
        <v>158</v>
      </c>
      <c r="B217" t="s">
        <v>237</v>
      </c>
      <c r="C217" s="23" t="s">
        <v>74</v>
      </c>
    </row>
    <row r="218" spans="1:3" ht="12.75">
      <c r="A218">
        <f t="shared" si="10"/>
        <v>159</v>
      </c>
      <c r="B218" t="s">
        <v>238</v>
      </c>
      <c r="C218" s="23" t="s">
        <v>74</v>
      </c>
    </row>
    <row r="219" spans="1:3" ht="12.75">
      <c r="A219">
        <f t="shared" si="10"/>
        <v>160</v>
      </c>
      <c r="B219" t="s">
        <v>239</v>
      </c>
      <c r="C219" s="23" t="s">
        <v>74</v>
      </c>
    </row>
    <row r="220" spans="1:4" ht="15.75" thickBot="1">
      <c r="A220">
        <f t="shared" si="10"/>
        <v>161</v>
      </c>
      <c r="B220" s="32" t="s">
        <v>240</v>
      </c>
      <c r="C220" s="32" t="s">
        <v>74</v>
      </c>
      <c r="D220" s="17">
        <f>157-151+1</f>
        <v>7</v>
      </c>
    </row>
    <row r="221" ht="13.5" thickTop="1"/>
    <row r="222" ht="12.75">
      <c r="B222" s="9" t="s">
        <v>109</v>
      </c>
    </row>
    <row r="223" spans="1:3" ht="12.75">
      <c r="A223">
        <f>+A220+1</f>
        <v>162</v>
      </c>
      <c r="B223" t="s">
        <v>241</v>
      </c>
      <c r="C223" s="23" t="s">
        <v>74</v>
      </c>
    </row>
    <row r="224" spans="1:3" ht="12.75">
      <c r="A224">
        <f>+A223+1</f>
        <v>163</v>
      </c>
      <c r="B224" t="s">
        <v>242</v>
      </c>
      <c r="C224" s="23" t="s">
        <v>74</v>
      </c>
    </row>
    <row r="225" spans="1:3" ht="12.75">
      <c r="A225">
        <f>+A224+1</f>
        <v>164</v>
      </c>
      <c r="B225" t="s">
        <v>243</v>
      </c>
      <c r="C225" s="23" t="s">
        <v>74</v>
      </c>
    </row>
    <row r="226" spans="1:3" ht="12.75">
      <c r="A226">
        <f>+A225+1</f>
        <v>165</v>
      </c>
      <c r="B226" t="s">
        <v>244</v>
      </c>
      <c r="C226" s="23" t="s">
        <v>74</v>
      </c>
    </row>
    <row r="227" spans="1:4" ht="15.75" thickBot="1">
      <c r="A227">
        <f>+A226+1</f>
        <v>166</v>
      </c>
      <c r="B227" s="32" t="s">
        <v>245</v>
      </c>
      <c r="C227" s="32" t="s">
        <v>74</v>
      </c>
      <c r="D227" s="17">
        <f>162-158+1</f>
        <v>5</v>
      </c>
    </row>
    <row r="228" spans="2:4" ht="15.75" thickTop="1">
      <c r="B228" s="23"/>
      <c r="C228" s="23"/>
      <c r="D228" s="17"/>
    </row>
    <row r="229" ht="12.75">
      <c r="B229" s="37" t="s">
        <v>150</v>
      </c>
    </row>
    <row r="230" spans="1:3" ht="12.75">
      <c r="A230">
        <f>+A227+1</f>
        <v>167</v>
      </c>
      <c r="B230" t="s">
        <v>246</v>
      </c>
      <c r="C230" t="s">
        <v>166</v>
      </c>
    </row>
    <row r="231" spans="1:3" ht="12.75">
      <c r="A231">
        <f aca="true" t="shared" si="11" ref="A231:A236">+A230+1</f>
        <v>168</v>
      </c>
      <c r="B231" t="s">
        <v>247</v>
      </c>
      <c r="C231" s="27" t="s">
        <v>145</v>
      </c>
    </row>
    <row r="232" spans="1:3" ht="12.75">
      <c r="A232">
        <f t="shared" si="11"/>
        <v>169</v>
      </c>
      <c r="B232" t="s">
        <v>248</v>
      </c>
      <c r="C232" t="s">
        <v>166</v>
      </c>
    </row>
    <row r="233" spans="1:3" ht="12.75">
      <c r="A233">
        <f t="shared" si="11"/>
        <v>170</v>
      </c>
      <c r="B233" t="s">
        <v>249</v>
      </c>
      <c r="C233" t="s">
        <v>166</v>
      </c>
    </row>
    <row r="234" spans="1:3" ht="12.75">
      <c r="A234">
        <f t="shared" si="11"/>
        <v>171</v>
      </c>
      <c r="B234" s="23" t="s">
        <v>250</v>
      </c>
      <c r="C234" t="s">
        <v>166</v>
      </c>
    </row>
    <row r="235" spans="1:3" ht="12.75">
      <c r="A235">
        <f t="shared" si="11"/>
        <v>172</v>
      </c>
      <c r="B235" s="23" t="s">
        <v>251</v>
      </c>
      <c r="C235" t="s">
        <v>166</v>
      </c>
    </row>
    <row r="236" spans="1:4" ht="15.75" thickBot="1">
      <c r="A236">
        <f t="shared" si="11"/>
        <v>173</v>
      </c>
      <c r="B236" s="32" t="s">
        <v>252</v>
      </c>
      <c r="C236" s="32" t="s">
        <v>166</v>
      </c>
      <c r="D236" s="17">
        <f>173-167+1</f>
        <v>7</v>
      </c>
    </row>
    <row r="237" ht="13.5" thickTop="1">
      <c r="D237" s="1" t="s">
        <v>40</v>
      </c>
    </row>
    <row r="238" spans="1:2" ht="12.75">
      <c r="A238" t="s">
        <v>40</v>
      </c>
      <c r="B238" s="37" t="s">
        <v>203</v>
      </c>
    </row>
    <row r="239" spans="1:4" ht="13.5" thickBot="1">
      <c r="A239">
        <f>+A236+1</f>
        <v>174</v>
      </c>
      <c r="B239" s="32" t="s">
        <v>253</v>
      </c>
      <c r="C239" s="32" t="s">
        <v>62</v>
      </c>
      <c r="D239" s="1">
        <v>1</v>
      </c>
    </row>
    <row r="240" ht="13.5" thickTop="1"/>
    <row r="241" ht="12.75">
      <c r="B241" s="37" t="s">
        <v>254</v>
      </c>
    </row>
    <row r="242" spans="1:3" ht="12.75">
      <c r="A242">
        <f>+A239+1</f>
        <v>175</v>
      </c>
      <c r="B242" s="23" t="s">
        <v>255</v>
      </c>
      <c r="C242" s="23" t="s">
        <v>74</v>
      </c>
    </row>
    <row r="243" spans="1:4" ht="13.5" thickBot="1">
      <c r="A243">
        <f>+A242+1</f>
        <v>176</v>
      </c>
      <c r="B243" s="32" t="s">
        <v>256</v>
      </c>
      <c r="C243" s="32" t="s">
        <v>74</v>
      </c>
      <c r="D243" s="1">
        <v>2</v>
      </c>
    </row>
    <row r="244" ht="13.5" thickTop="1">
      <c r="D244" s="1" t="s">
        <v>40</v>
      </c>
    </row>
    <row r="245" ht="12.75">
      <c r="B245" s="9" t="s">
        <v>174</v>
      </c>
    </row>
    <row r="246" spans="1:4" ht="13.5" thickBot="1">
      <c r="A246">
        <f>+A243+1</f>
        <v>177</v>
      </c>
      <c r="B246" s="15" t="s">
        <v>257</v>
      </c>
      <c r="C246" s="15" t="s">
        <v>74</v>
      </c>
      <c r="D246" s="1">
        <v>1</v>
      </c>
    </row>
    <row r="247" spans="2:3" ht="13.5" thickTop="1">
      <c r="B247" s="23"/>
      <c r="C247" s="23"/>
    </row>
    <row r="248" spans="2:3" ht="12.75">
      <c r="B248" s="18" t="s">
        <v>215</v>
      </c>
      <c r="C248" s="23"/>
    </row>
    <row r="249" spans="1:4" ht="13.5" thickBot="1">
      <c r="A249">
        <f>+A246+1</f>
        <v>178</v>
      </c>
      <c r="B249" s="32" t="s">
        <v>258</v>
      </c>
      <c r="C249" s="32" t="s">
        <v>74</v>
      </c>
      <c r="D249" s="1">
        <v>1</v>
      </c>
    </row>
    <row r="250" spans="2:3" ht="9.75" customHeight="1" thickTop="1">
      <c r="B250" s="23"/>
      <c r="C250" s="23"/>
    </row>
    <row r="251" spans="2:3" ht="12.75">
      <c r="B251" s="18" t="s">
        <v>221</v>
      </c>
      <c r="C251" s="23"/>
    </row>
    <row r="252" spans="1:4" ht="13.5" thickBot="1">
      <c r="A252">
        <f>+A249+1</f>
        <v>179</v>
      </c>
      <c r="B252" s="15" t="s">
        <v>259</v>
      </c>
      <c r="C252" s="32" t="s">
        <v>74</v>
      </c>
      <c r="D252" s="1">
        <v>1</v>
      </c>
    </row>
    <row r="253" ht="15" customHeight="1" thickTop="1">
      <c r="D253" s="1">
        <f>SUM(D196:D252)</f>
        <v>34</v>
      </c>
    </row>
    <row r="254" ht="15" customHeight="1">
      <c r="D254" s="1">
        <f>+D191+D253</f>
        <v>179</v>
      </c>
    </row>
    <row r="255" ht="12.75">
      <c r="D255" s="1" t="s">
        <v>40</v>
      </c>
    </row>
  </sheetData>
  <sheetProtection/>
  <mergeCells count="2">
    <mergeCell ref="A1:C1"/>
    <mergeCell ref="A2:C2"/>
  </mergeCells>
  <printOptions/>
  <pageMargins left="0.7874015748031497" right="0.7874015748031497" top="0.984251968503937" bottom="0.7874015748031497" header="0" footer="0"/>
  <pageSetup horizontalDpi="600" verticalDpi="600" orientation="portrait" scale="80" r:id="rId1"/>
  <headerFooter alignWithMargins="0">
    <oddHeader>&amp;C&amp;A</oddHeader>
    <oddFooter>&amp;CPágina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D255"/>
  <sheetViews>
    <sheetView zoomScalePageLayoutView="0" workbookViewId="0" topLeftCell="A177">
      <selection activeCell="B198" sqref="B198:D199"/>
    </sheetView>
  </sheetViews>
  <sheetFormatPr defaultColWidth="11.421875" defaultRowHeight="12.75"/>
  <cols>
    <col min="1" max="1" width="7.8515625" style="0" customWidth="1"/>
    <col min="2" max="3" width="46.57421875" style="0" customWidth="1"/>
    <col min="4" max="4" width="11.421875" style="1" customWidth="1"/>
  </cols>
  <sheetData>
    <row r="1" spans="1:3" ht="15.75">
      <c r="A1" s="120" t="s">
        <v>0</v>
      </c>
      <c r="B1" s="120"/>
      <c r="C1" s="120"/>
    </row>
    <row r="2" spans="1:3" ht="15.75">
      <c r="A2" s="120" t="s">
        <v>261</v>
      </c>
      <c r="B2" s="120"/>
      <c r="C2" s="120"/>
    </row>
    <row r="3" spans="1:3" ht="9.75" customHeight="1">
      <c r="A3" s="2"/>
      <c r="B3" s="2"/>
      <c r="C3" s="2"/>
    </row>
    <row r="4" spans="1:3" ht="13.5" thickBot="1">
      <c r="A4" s="3" t="s">
        <v>1</v>
      </c>
      <c r="B4" s="4" t="s">
        <v>2</v>
      </c>
      <c r="C4" s="4"/>
    </row>
    <row r="5" spans="1:3" ht="13.5" thickTop="1">
      <c r="A5" s="2"/>
      <c r="B5" s="5"/>
      <c r="C5" s="5"/>
    </row>
    <row r="6" spans="1:3" ht="12.75">
      <c r="A6" s="6" t="s">
        <v>3</v>
      </c>
      <c r="B6" s="7"/>
      <c r="C6" s="7"/>
    </row>
    <row r="7" spans="1:3" ht="12.75">
      <c r="A7" s="8"/>
      <c r="B7" s="9" t="s">
        <v>4</v>
      </c>
      <c r="C7" s="9"/>
    </row>
    <row r="8" spans="1:3" ht="12.75">
      <c r="A8" s="10">
        <v>1</v>
      </c>
      <c r="B8" s="11" t="s">
        <v>5</v>
      </c>
      <c r="C8" s="11" t="s">
        <v>6</v>
      </c>
    </row>
    <row r="9" spans="1:3" ht="12.75">
      <c r="A9" s="10">
        <f>A8+1</f>
        <v>2</v>
      </c>
      <c r="B9" s="12" t="s">
        <v>7</v>
      </c>
      <c r="C9" s="11" t="s">
        <v>8</v>
      </c>
    </row>
    <row r="10" spans="1:3" ht="12.75">
      <c r="A10" s="10">
        <v>3</v>
      </c>
      <c r="B10" s="13" t="s">
        <v>9</v>
      </c>
      <c r="C10" s="11" t="s">
        <v>8</v>
      </c>
    </row>
    <row r="11" spans="1:3" ht="12.75">
      <c r="A11" s="10">
        <f>+A10+1</f>
        <v>4</v>
      </c>
      <c r="B11" s="11" t="s">
        <v>10</v>
      </c>
      <c r="C11" s="11" t="s">
        <v>8</v>
      </c>
    </row>
    <row r="12" spans="1:3" ht="12.75">
      <c r="A12" s="10">
        <f>A11+1</f>
        <v>5</v>
      </c>
      <c r="B12" s="14" t="s">
        <v>11</v>
      </c>
      <c r="C12" s="11" t="s">
        <v>8</v>
      </c>
    </row>
    <row r="13" spans="1:4" ht="12.75">
      <c r="A13" s="10">
        <f>A12+1</f>
        <v>6</v>
      </c>
      <c r="B13" s="14" t="s">
        <v>12</v>
      </c>
      <c r="C13" s="11" t="s">
        <v>8</v>
      </c>
      <c r="D13" s="14"/>
    </row>
    <row r="14" spans="1:4" ht="15.75" thickBot="1">
      <c r="A14" s="10">
        <f>A13+1</f>
        <v>7</v>
      </c>
      <c r="B14" s="15" t="s">
        <v>13</v>
      </c>
      <c r="C14" s="16" t="s">
        <v>8</v>
      </c>
      <c r="D14" s="17">
        <v>7</v>
      </c>
    </row>
    <row r="15" spans="1:3" ht="13.5" thickTop="1">
      <c r="A15" s="2"/>
      <c r="B15" s="18"/>
      <c r="C15" s="2"/>
    </row>
    <row r="16" spans="1:3" ht="12.75">
      <c r="A16" s="2"/>
      <c r="B16" s="18" t="s">
        <v>14</v>
      </c>
      <c r="C16" s="2"/>
    </row>
    <row r="17" spans="1:3" ht="12.75">
      <c r="A17" s="2">
        <f>+A14+1</f>
        <v>8</v>
      </c>
      <c r="B17" s="19" t="s">
        <v>262</v>
      </c>
      <c r="C17" s="20" t="s">
        <v>15</v>
      </c>
    </row>
    <row r="18" spans="1:3" ht="12.75">
      <c r="A18" s="22">
        <f aca="true" t="shared" si="0" ref="A18:A25">+A17+1</f>
        <v>9</v>
      </c>
      <c r="B18" t="s">
        <v>17</v>
      </c>
      <c r="C18" s="21" t="s">
        <v>15</v>
      </c>
    </row>
    <row r="19" spans="1:3" ht="12.75">
      <c r="A19" s="22">
        <f t="shared" si="0"/>
        <v>10</v>
      </c>
      <c r="B19" s="23" t="s">
        <v>18</v>
      </c>
      <c r="C19" s="21" t="s">
        <v>15</v>
      </c>
    </row>
    <row r="20" spans="1:3" ht="12.75">
      <c r="A20" s="22">
        <f t="shared" si="0"/>
        <v>11</v>
      </c>
      <c r="B20" t="s">
        <v>19</v>
      </c>
      <c r="C20" s="21" t="s">
        <v>15</v>
      </c>
    </row>
    <row r="21" spans="1:3" ht="12.75">
      <c r="A21" s="22">
        <f t="shared" si="0"/>
        <v>12</v>
      </c>
      <c r="B21" s="20" t="s">
        <v>20</v>
      </c>
      <c r="C21" s="11" t="s">
        <v>21</v>
      </c>
    </row>
    <row r="22" spans="1:3" ht="12.75">
      <c r="A22" s="22">
        <f t="shared" si="0"/>
        <v>13</v>
      </c>
      <c r="B22" s="11" t="s">
        <v>22</v>
      </c>
      <c r="C22" s="11" t="s">
        <v>21</v>
      </c>
    </row>
    <row r="23" spans="1:3" ht="12.75">
      <c r="A23" s="22">
        <f t="shared" si="0"/>
        <v>14</v>
      </c>
      <c r="B23" s="23" t="s">
        <v>313</v>
      </c>
      <c r="C23" s="14" t="s">
        <v>21</v>
      </c>
    </row>
    <row r="24" spans="1:3" ht="12.75">
      <c r="A24" s="22">
        <f t="shared" si="0"/>
        <v>15</v>
      </c>
      <c r="B24" s="24" t="s">
        <v>23</v>
      </c>
      <c r="C24" s="11" t="s">
        <v>21</v>
      </c>
    </row>
    <row r="25" spans="1:4" ht="15.75" thickBot="1">
      <c r="A25" s="22">
        <f t="shared" si="0"/>
        <v>16</v>
      </c>
      <c r="B25" s="25" t="s">
        <v>24</v>
      </c>
      <c r="C25" s="26" t="s">
        <v>21</v>
      </c>
      <c r="D25" s="17">
        <f>16-8+1</f>
        <v>9</v>
      </c>
    </row>
    <row r="26" spans="1:3" ht="13.5" thickTop="1">
      <c r="A26" s="2"/>
      <c r="B26" s="18"/>
      <c r="C26" s="2"/>
    </row>
    <row r="27" spans="1:3" ht="12.75">
      <c r="A27" s="2"/>
      <c r="B27" s="9" t="s">
        <v>25</v>
      </c>
      <c r="C27" s="2"/>
    </row>
    <row r="28" spans="1:3" ht="12.75">
      <c r="A28" s="2">
        <f>+A25+1</f>
        <v>17</v>
      </c>
      <c r="B28" s="2" t="s">
        <v>26</v>
      </c>
      <c r="C28" s="20" t="s">
        <v>27</v>
      </c>
    </row>
    <row r="29" spans="1:3" ht="12.75">
      <c r="A29" s="2">
        <f aca="true" t="shared" si="1" ref="A29:A34">+A28+1</f>
        <v>18</v>
      </c>
      <c r="B29" t="s">
        <v>28</v>
      </c>
      <c r="C29" s="20" t="s">
        <v>29</v>
      </c>
    </row>
    <row r="30" spans="1:3" ht="12.75">
      <c r="A30" s="2">
        <f t="shared" si="1"/>
        <v>19</v>
      </c>
      <c r="B30" s="27" t="s">
        <v>263</v>
      </c>
      <c r="C30" s="21" t="s">
        <v>30</v>
      </c>
    </row>
    <row r="31" spans="1:3" ht="12.75">
      <c r="A31" s="2">
        <f t="shared" si="1"/>
        <v>20</v>
      </c>
      <c r="B31" s="19" t="s">
        <v>31</v>
      </c>
      <c r="C31" s="20" t="s">
        <v>32</v>
      </c>
    </row>
    <row r="32" spans="1:3" ht="12.75">
      <c r="A32" s="2">
        <f t="shared" si="1"/>
        <v>21</v>
      </c>
      <c r="B32" s="21" t="s">
        <v>33</v>
      </c>
      <c r="C32" s="28" t="s">
        <v>34</v>
      </c>
    </row>
    <row r="33" spans="1:3" ht="12.75">
      <c r="A33" s="2">
        <f t="shared" si="1"/>
        <v>22</v>
      </c>
      <c r="B33" s="28" t="s">
        <v>35</v>
      </c>
      <c r="C33" s="28" t="s">
        <v>34</v>
      </c>
    </row>
    <row r="34" spans="1:4" ht="15.75" thickBot="1">
      <c r="A34" s="2">
        <f t="shared" si="1"/>
        <v>23</v>
      </c>
      <c r="B34" s="15" t="s">
        <v>36</v>
      </c>
      <c r="C34" s="29" t="s">
        <v>37</v>
      </c>
      <c r="D34" s="17">
        <f>23-17+1</f>
        <v>7</v>
      </c>
    </row>
    <row r="35" spans="1:3" ht="13.5" thickTop="1">
      <c r="A35" s="2"/>
      <c r="B35" s="23"/>
      <c r="C35" s="21"/>
    </row>
    <row r="36" spans="1:3" ht="12.75">
      <c r="A36" s="2"/>
      <c r="B36" s="9" t="s">
        <v>38</v>
      </c>
      <c r="C36" s="2"/>
    </row>
    <row r="37" spans="1:4" ht="13.5" thickBot="1">
      <c r="A37" s="2">
        <f>+A34+1</f>
        <v>24</v>
      </c>
      <c r="B37" s="16" t="s">
        <v>39</v>
      </c>
      <c r="C37" s="16" t="s">
        <v>21</v>
      </c>
      <c r="D37" s="1">
        <v>1</v>
      </c>
    </row>
    <row r="38" ht="13.5" thickTop="1">
      <c r="A38" s="2" t="s">
        <v>40</v>
      </c>
    </row>
    <row r="39" spans="1:3" ht="12.75">
      <c r="A39" s="2"/>
      <c r="B39" s="9" t="s">
        <v>41</v>
      </c>
      <c r="C39" s="2"/>
    </row>
    <row r="40" spans="1:3" ht="12.75">
      <c r="A40" s="30">
        <f>+A37+1</f>
        <v>25</v>
      </c>
      <c r="B40" t="s">
        <v>264</v>
      </c>
      <c r="C40" s="30" t="s">
        <v>42</v>
      </c>
    </row>
    <row r="41" spans="1:3" ht="12.75">
      <c r="A41" s="30">
        <f aca="true" t="shared" si="2" ref="A41:A49">+A40+1</f>
        <v>26</v>
      </c>
      <c r="B41" s="2" t="s">
        <v>265</v>
      </c>
      <c r="C41" s="28" t="s">
        <v>43</v>
      </c>
    </row>
    <row r="42" spans="1:3" ht="12.75">
      <c r="A42" s="30">
        <f t="shared" si="2"/>
        <v>27</v>
      </c>
      <c r="B42" s="2" t="s">
        <v>266</v>
      </c>
      <c r="C42" s="2" t="s">
        <v>44</v>
      </c>
    </row>
    <row r="43" spans="1:3" ht="12.75">
      <c r="A43" s="30">
        <f t="shared" si="2"/>
        <v>28</v>
      </c>
      <c r="B43" t="s">
        <v>45</v>
      </c>
      <c r="C43" s="20" t="s">
        <v>46</v>
      </c>
    </row>
    <row r="44" spans="1:3" ht="12.75">
      <c r="A44" s="30">
        <f t="shared" si="2"/>
        <v>29</v>
      </c>
      <c r="B44" t="s">
        <v>47</v>
      </c>
      <c r="C44" s="2" t="s">
        <v>46</v>
      </c>
    </row>
    <row r="45" spans="1:3" ht="12.75">
      <c r="A45" s="30">
        <f t="shared" si="2"/>
        <v>30</v>
      </c>
      <c r="B45" s="31" t="s">
        <v>48</v>
      </c>
      <c r="C45" s="21" t="s">
        <v>46</v>
      </c>
    </row>
    <row r="46" spans="1:3" ht="12.75">
      <c r="A46" s="30">
        <f t="shared" si="2"/>
        <v>31</v>
      </c>
      <c r="B46" t="s">
        <v>49</v>
      </c>
      <c r="C46" s="2" t="s">
        <v>21</v>
      </c>
    </row>
    <row r="47" spans="1:3" ht="12.75">
      <c r="A47" s="30">
        <f t="shared" si="2"/>
        <v>32</v>
      </c>
      <c r="B47" s="11" t="s">
        <v>50</v>
      </c>
      <c r="C47" s="21" t="s">
        <v>287</v>
      </c>
    </row>
    <row r="48" spans="1:3" ht="12.75">
      <c r="A48" s="30">
        <f t="shared" si="2"/>
        <v>33</v>
      </c>
      <c r="B48" s="24" t="s">
        <v>52</v>
      </c>
      <c r="C48" s="11" t="s">
        <v>53</v>
      </c>
    </row>
    <row r="49" spans="1:4" ht="13.5" thickBot="1">
      <c r="A49" s="30">
        <f t="shared" si="2"/>
        <v>34</v>
      </c>
      <c r="B49" s="32" t="s">
        <v>54</v>
      </c>
      <c r="C49" s="32" t="s">
        <v>55</v>
      </c>
      <c r="D49" s="1">
        <f>34-25+1</f>
        <v>10</v>
      </c>
    </row>
    <row r="50" spans="1:3" ht="13.5" thickTop="1">
      <c r="A50" s="2"/>
      <c r="B50" s="18"/>
      <c r="C50" s="2"/>
    </row>
    <row r="51" spans="1:3" ht="12.75">
      <c r="A51" s="2"/>
      <c r="B51" s="9" t="s">
        <v>56</v>
      </c>
      <c r="C51" s="2"/>
    </row>
    <row r="52" spans="1:3" ht="12.75">
      <c r="A52" s="2">
        <f>+A49+1</f>
        <v>35</v>
      </c>
      <c r="B52" s="27" t="s">
        <v>57</v>
      </c>
      <c r="C52" s="2" t="s">
        <v>58</v>
      </c>
    </row>
    <row r="53" spans="1:3" ht="12.75">
      <c r="A53" s="2">
        <f aca="true" t="shared" si="3" ref="A53:A76">+A52+1</f>
        <v>36</v>
      </c>
      <c r="B53" s="11" t="s">
        <v>59</v>
      </c>
      <c r="C53" s="2" t="s">
        <v>60</v>
      </c>
    </row>
    <row r="54" spans="1:3" ht="12.75">
      <c r="A54" s="2">
        <f t="shared" si="3"/>
        <v>37</v>
      </c>
      <c r="B54" s="27" t="s">
        <v>61</v>
      </c>
      <c r="C54" s="27" t="s">
        <v>62</v>
      </c>
    </row>
    <row r="55" spans="1:3" ht="12.75">
      <c r="A55" s="2">
        <f t="shared" si="3"/>
        <v>38</v>
      </c>
      <c r="B55" s="27" t="s">
        <v>63</v>
      </c>
      <c r="C55" s="27" t="s">
        <v>64</v>
      </c>
    </row>
    <row r="56" spans="1:3" ht="12.75">
      <c r="A56" s="2">
        <f t="shared" si="3"/>
        <v>39</v>
      </c>
      <c r="B56" s="27" t="s">
        <v>65</v>
      </c>
      <c r="C56" s="27" t="s">
        <v>66</v>
      </c>
    </row>
    <row r="57" spans="1:3" ht="12.75">
      <c r="A57" s="2">
        <f t="shared" si="3"/>
        <v>40</v>
      </c>
      <c r="B57" s="2" t="s">
        <v>67</v>
      </c>
      <c r="C57" s="21" t="s">
        <v>68</v>
      </c>
    </row>
    <row r="58" spans="1:3" ht="12.75">
      <c r="A58" s="2">
        <f t="shared" si="3"/>
        <v>41</v>
      </c>
      <c r="B58" s="14" t="s">
        <v>69</v>
      </c>
      <c r="C58" s="21" t="s">
        <v>68</v>
      </c>
    </row>
    <row r="59" spans="1:3" ht="12.75">
      <c r="A59" s="2">
        <f t="shared" si="3"/>
        <v>42</v>
      </c>
      <c r="B59" s="2" t="s">
        <v>267</v>
      </c>
      <c r="C59" s="2" t="s">
        <v>70</v>
      </c>
    </row>
    <row r="60" spans="1:3" ht="12.75">
      <c r="A60" s="2">
        <f t="shared" si="3"/>
        <v>43</v>
      </c>
      <c r="B60" t="s">
        <v>71</v>
      </c>
      <c r="C60" s="21" t="s">
        <v>68</v>
      </c>
    </row>
    <row r="61" spans="1:3" ht="12.75">
      <c r="A61" s="2">
        <f t="shared" si="3"/>
        <v>44</v>
      </c>
      <c r="B61" s="19" t="s">
        <v>72</v>
      </c>
      <c r="C61" s="21" t="s">
        <v>68</v>
      </c>
    </row>
    <row r="62" spans="1:3" ht="12.75">
      <c r="A62" s="2">
        <f t="shared" si="3"/>
        <v>45</v>
      </c>
      <c r="B62" s="14" t="s">
        <v>73</v>
      </c>
      <c r="C62" s="23" t="s">
        <v>74</v>
      </c>
    </row>
    <row r="63" spans="1:3" ht="12.75">
      <c r="A63" s="2">
        <f t="shared" si="3"/>
        <v>46</v>
      </c>
      <c r="B63" s="14" t="s">
        <v>75</v>
      </c>
      <c r="C63" s="23" t="s">
        <v>74</v>
      </c>
    </row>
    <row r="64" spans="1:3" ht="12.75">
      <c r="A64" s="2">
        <f t="shared" si="3"/>
        <v>47</v>
      </c>
      <c r="B64" s="2" t="s">
        <v>76</v>
      </c>
      <c r="C64" s="2" t="s">
        <v>77</v>
      </c>
    </row>
    <row r="65" spans="1:3" ht="12.75">
      <c r="A65" s="2">
        <f t="shared" si="3"/>
        <v>48</v>
      </c>
      <c r="B65" s="23" t="s">
        <v>78</v>
      </c>
      <c r="C65" s="11" t="s">
        <v>77</v>
      </c>
    </row>
    <row r="66" spans="1:3" ht="12.75">
      <c r="A66" s="2">
        <f t="shared" si="3"/>
        <v>49</v>
      </c>
      <c r="B66" s="2" t="s">
        <v>79</v>
      </c>
      <c r="C66" s="2" t="s">
        <v>80</v>
      </c>
    </row>
    <row r="67" spans="1:3" ht="12.75">
      <c r="A67" s="2">
        <f t="shared" si="3"/>
        <v>50</v>
      </c>
      <c r="B67" s="19" t="s">
        <v>81</v>
      </c>
      <c r="C67" s="28" t="s">
        <v>82</v>
      </c>
    </row>
    <row r="68" spans="1:3" ht="12.75">
      <c r="A68" s="2">
        <f t="shared" si="3"/>
        <v>51</v>
      </c>
      <c r="B68" s="2" t="s">
        <v>83</v>
      </c>
      <c r="C68" s="2" t="s">
        <v>84</v>
      </c>
    </row>
    <row r="69" spans="1:3" ht="12.75">
      <c r="A69" s="2">
        <f t="shared" si="3"/>
        <v>52</v>
      </c>
      <c r="B69" s="2" t="s">
        <v>85</v>
      </c>
      <c r="C69" s="2" t="s">
        <v>84</v>
      </c>
    </row>
    <row r="70" spans="1:3" ht="12.75">
      <c r="A70" s="2">
        <f t="shared" si="3"/>
        <v>53</v>
      </c>
      <c r="B70" s="2" t="s">
        <v>86</v>
      </c>
      <c r="C70" s="2" t="s">
        <v>87</v>
      </c>
    </row>
    <row r="71" spans="1:3" ht="12.75">
      <c r="A71" s="2">
        <f t="shared" si="3"/>
        <v>54</v>
      </c>
      <c r="B71" s="19" t="s">
        <v>88</v>
      </c>
      <c r="C71" s="2" t="s">
        <v>89</v>
      </c>
    </row>
    <row r="72" spans="1:3" ht="12.75">
      <c r="A72" s="2">
        <f t="shared" si="3"/>
        <v>55</v>
      </c>
      <c r="B72" s="19" t="s">
        <v>90</v>
      </c>
      <c r="C72" s="2" t="s">
        <v>89</v>
      </c>
    </row>
    <row r="73" spans="1:3" ht="12.75">
      <c r="A73" s="2">
        <f t="shared" si="3"/>
        <v>56</v>
      </c>
      <c r="B73" s="2" t="s">
        <v>91</v>
      </c>
      <c r="C73" s="2" t="s">
        <v>92</v>
      </c>
    </row>
    <row r="74" spans="1:3" ht="12.75">
      <c r="A74" s="2">
        <f t="shared" si="3"/>
        <v>57</v>
      </c>
      <c r="B74" t="s">
        <v>93</v>
      </c>
      <c r="C74" s="2" t="s">
        <v>92</v>
      </c>
    </row>
    <row r="75" spans="1:3" ht="12.75">
      <c r="A75" s="2">
        <f t="shared" si="3"/>
        <v>58</v>
      </c>
      <c r="B75" s="31" t="s">
        <v>94</v>
      </c>
      <c r="C75" s="2" t="s">
        <v>92</v>
      </c>
    </row>
    <row r="76" spans="1:4" ht="15.75" thickBot="1">
      <c r="A76" s="2">
        <f t="shared" si="3"/>
        <v>59</v>
      </c>
      <c r="B76" s="15" t="s">
        <v>95</v>
      </c>
      <c r="C76" s="16" t="s">
        <v>96</v>
      </c>
      <c r="D76" s="17">
        <f>59-35+1</f>
        <v>25</v>
      </c>
    </row>
    <row r="77" spans="1:3" ht="13.5" thickTop="1">
      <c r="A77" s="2"/>
      <c r="B77" s="33"/>
      <c r="C77" s="2"/>
    </row>
    <row r="78" spans="1:3" ht="12.75">
      <c r="A78" s="2"/>
      <c r="B78" s="9" t="s">
        <v>97</v>
      </c>
      <c r="C78" s="2"/>
    </row>
    <row r="79" spans="1:3" ht="12.75">
      <c r="A79" s="2">
        <f>+A76+1</f>
        <v>60</v>
      </c>
      <c r="B79" s="27" t="s">
        <v>98</v>
      </c>
      <c r="C79" s="27" t="s">
        <v>99</v>
      </c>
    </row>
    <row r="80" spans="1:3" ht="12.75">
      <c r="A80" s="2">
        <f aca="true" t="shared" si="4" ref="A80:A86">+A79+1</f>
        <v>61</v>
      </c>
      <c r="B80" s="2" t="s">
        <v>100</v>
      </c>
      <c r="C80" s="2" t="s">
        <v>101</v>
      </c>
    </row>
    <row r="81" spans="1:3" ht="12.75">
      <c r="A81" s="2">
        <f t="shared" si="4"/>
        <v>62</v>
      </c>
      <c r="B81" s="27" t="s">
        <v>102</v>
      </c>
      <c r="C81" s="27" t="s">
        <v>103</v>
      </c>
    </row>
    <row r="82" spans="1:3" ht="12.75">
      <c r="A82" s="2">
        <f t="shared" si="4"/>
        <v>63</v>
      </c>
      <c r="B82" s="27" t="s">
        <v>268</v>
      </c>
      <c r="C82" s="27" t="s">
        <v>104</v>
      </c>
    </row>
    <row r="83" spans="1:3" ht="12.75">
      <c r="A83" s="2">
        <f t="shared" si="4"/>
        <v>64</v>
      </c>
      <c r="B83" s="28" t="s">
        <v>269</v>
      </c>
      <c r="C83" s="28" t="s">
        <v>105</v>
      </c>
    </row>
    <row r="84" spans="1:3" ht="12.75">
      <c r="A84" s="2">
        <f t="shared" si="4"/>
        <v>65</v>
      </c>
      <c r="B84" t="s">
        <v>106</v>
      </c>
      <c r="C84" s="28" t="s">
        <v>105</v>
      </c>
    </row>
    <row r="85" spans="1:3" ht="12.75">
      <c r="A85" s="2">
        <f t="shared" si="4"/>
        <v>66</v>
      </c>
      <c r="B85" t="s">
        <v>107</v>
      </c>
      <c r="C85" s="28" t="s">
        <v>105</v>
      </c>
    </row>
    <row r="86" spans="1:4" ht="15.75" thickBot="1">
      <c r="A86" s="2">
        <f t="shared" si="4"/>
        <v>67</v>
      </c>
      <c r="B86" s="32" t="s">
        <v>108</v>
      </c>
      <c r="C86" s="16" t="s">
        <v>21</v>
      </c>
      <c r="D86" s="17">
        <f>67-60+1</f>
        <v>8</v>
      </c>
    </row>
    <row r="87" spans="1:3" ht="13.5" thickTop="1">
      <c r="A87" s="2"/>
      <c r="C87" s="2"/>
    </row>
    <row r="88" spans="1:3" ht="12.75">
      <c r="A88" s="2"/>
      <c r="B88" s="9" t="s">
        <v>109</v>
      </c>
      <c r="C88" s="2"/>
    </row>
    <row r="89" spans="1:3" ht="12.75">
      <c r="A89" s="2">
        <f>A86+1</f>
        <v>68</v>
      </c>
      <c r="B89" s="2" t="s">
        <v>110</v>
      </c>
      <c r="C89" s="2" t="s">
        <v>111</v>
      </c>
    </row>
    <row r="90" spans="1:3" ht="12.75">
      <c r="A90" s="2">
        <f aca="true" t="shared" si="5" ref="A90:A95">+A89+1</f>
        <v>69</v>
      </c>
      <c r="B90" s="2" t="s">
        <v>112</v>
      </c>
      <c r="C90" s="2" t="s">
        <v>113</v>
      </c>
    </row>
    <row r="91" spans="1:3" ht="12.75">
      <c r="A91" s="2">
        <f t="shared" si="5"/>
        <v>70</v>
      </c>
      <c r="B91" s="11" t="s">
        <v>114</v>
      </c>
      <c r="C91" s="11" t="s">
        <v>105</v>
      </c>
    </row>
    <row r="92" spans="1:3" ht="12.75">
      <c r="A92" s="2">
        <f t="shared" si="5"/>
        <v>71</v>
      </c>
      <c r="B92" s="24" t="s">
        <v>115</v>
      </c>
      <c r="C92" s="21" t="s">
        <v>116</v>
      </c>
    </row>
    <row r="93" spans="1:3" ht="12.75">
      <c r="A93" s="2">
        <f t="shared" si="5"/>
        <v>72</v>
      </c>
      <c r="B93" s="24" t="s">
        <v>117</v>
      </c>
      <c r="C93" s="21" t="s">
        <v>116</v>
      </c>
    </row>
    <row r="94" spans="1:3" ht="12.75">
      <c r="A94" s="2">
        <f t="shared" si="5"/>
        <v>73</v>
      </c>
      <c r="B94" s="11" t="s">
        <v>118</v>
      </c>
      <c r="C94" s="11" t="s">
        <v>21</v>
      </c>
    </row>
    <row r="95" spans="1:4" ht="15.75" thickBot="1">
      <c r="A95" s="2">
        <f t="shared" si="5"/>
        <v>74</v>
      </c>
      <c r="B95" s="15" t="s">
        <v>119</v>
      </c>
      <c r="C95" s="16" t="s">
        <v>74</v>
      </c>
      <c r="D95" s="17">
        <f>74-68+1</f>
        <v>7</v>
      </c>
    </row>
    <row r="96" spans="1:3" ht="13.5" thickTop="1">
      <c r="A96" s="11"/>
      <c r="B96" s="2"/>
      <c r="C96" s="2"/>
    </row>
    <row r="97" spans="1:3" ht="12.75">
      <c r="A97" s="11"/>
      <c r="B97" s="9" t="s">
        <v>120</v>
      </c>
      <c r="C97" s="2"/>
    </row>
    <row r="98" spans="1:3" ht="12.75">
      <c r="A98" s="11">
        <f>+A95+1</f>
        <v>75</v>
      </c>
      <c r="B98" s="2" t="s">
        <v>121</v>
      </c>
      <c r="C98" s="2" t="s">
        <v>122</v>
      </c>
    </row>
    <row r="99" spans="1:3" ht="12.75">
      <c r="A99" s="11">
        <f aca="true" t="shared" si="6" ref="A99:A104">+A98+1</f>
        <v>76</v>
      </c>
      <c r="B99" s="2" t="s">
        <v>123</v>
      </c>
      <c r="C99" s="2" t="s">
        <v>124</v>
      </c>
    </row>
    <row r="100" spans="1:3" ht="12.75">
      <c r="A100" s="11">
        <f t="shared" si="6"/>
        <v>77</v>
      </c>
      <c r="B100" s="11" t="s">
        <v>1070</v>
      </c>
      <c r="C100" s="11" t="s">
        <v>125</v>
      </c>
    </row>
    <row r="101" spans="1:3" ht="12.75">
      <c r="A101" s="11">
        <f t="shared" si="6"/>
        <v>78</v>
      </c>
      <c r="B101" s="2" t="s">
        <v>126</v>
      </c>
      <c r="C101" s="2" t="s">
        <v>127</v>
      </c>
    </row>
    <row r="102" spans="1:3" ht="12.75">
      <c r="A102" s="11">
        <f t="shared" si="6"/>
        <v>79</v>
      </c>
      <c r="B102" s="14" t="s">
        <v>128</v>
      </c>
      <c r="C102" s="20" t="s">
        <v>129</v>
      </c>
    </row>
    <row r="103" spans="1:3" ht="12.75">
      <c r="A103" s="11">
        <f t="shared" si="6"/>
        <v>80</v>
      </c>
      <c r="B103" s="11" t="s">
        <v>130</v>
      </c>
      <c r="C103" s="11" t="s">
        <v>131</v>
      </c>
    </row>
    <row r="104" spans="1:4" ht="15.75" thickBot="1">
      <c r="A104" s="11">
        <f t="shared" si="6"/>
        <v>81</v>
      </c>
      <c r="B104" s="34" t="s">
        <v>132</v>
      </c>
      <c r="C104" s="16" t="s">
        <v>21</v>
      </c>
      <c r="D104" s="17">
        <f>81-75+1</f>
        <v>7</v>
      </c>
    </row>
    <row r="105" spans="1:3" ht="13.5" thickTop="1">
      <c r="A105" s="2"/>
      <c r="C105" s="2"/>
    </row>
    <row r="106" spans="1:3" ht="12.75">
      <c r="A106" s="2"/>
      <c r="B106" s="9" t="s">
        <v>133</v>
      </c>
      <c r="C106" s="2"/>
    </row>
    <row r="107" spans="1:3" ht="12.75">
      <c r="A107" s="2">
        <f>+A104+1</f>
        <v>82</v>
      </c>
      <c r="B107" s="21" t="s">
        <v>134</v>
      </c>
      <c r="C107" s="2" t="s">
        <v>135</v>
      </c>
    </row>
    <row r="108" spans="1:3" ht="12.75">
      <c r="A108" s="2">
        <f>+A107+1</f>
        <v>83</v>
      </c>
      <c r="B108" s="2" t="s">
        <v>137</v>
      </c>
      <c r="C108" s="2" t="s">
        <v>46</v>
      </c>
    </row>
    <row r="109" spans="1:3" ht="12.75">
      <c r="A109" s="2">
        <f aca="true" t="shared" si="7" ref="A109:A118">A108+1</f>
        <v>84</v>
      </c>
      <c r="B109" t="s">
        <v>270</v>
      </c>
      <c r="C109" s="2" t="s">
        <v>46</v>
      </c>
    </row>
    <row r="110" spans="1:3" ht="12.75">
      <c r="A110" s="2">
        <f t="shared" si="7"/>
        <v>85</v>
      </c>
      <c r="B110" s="2" t="s">
        <v>138</v>
      </c>
      <c r="C110" s="2" t="s">
        <v>46</v>
      </c>
    </row>
    <row r="111" spans="1:3" ht="12.75">
      <c r="A111" s="2">
        <f t="shared" si="7"/>
        <v>86</v>
      </c>
      <c r="B111" s="19" t="s">
        <v>139</v>
      </c>
      <c r="C111" s="20" t="s">
        <v>46</v>
      </c>
    </row>
    <row r="112" spans="1:3" ht="12.75">
      <c r="A112" s="2">
        <f t="shared" si="7"/>
        <v>87</v>
      </c>
      <c r="B112" s="14" t="s">
        <v>140</v>
      </c>
      <c r="C112" s="23" t="s">
        <v>46</v>
      </c>
    </row>
    <row r="113" spans="1:3" ht="12.75">
      <c r="A113" s="2">
        <f t="shared" si="7"/>
        <v>88</v>
      </c>
      <c r="B113" s="14" t="s">
        <v>141</v>
      </c>
      <c r="C113" s="23" t="s">
        <v>46</v>
      </c>
    </row>
    <row r="114" spans="1:3" ht="12.75">
      <c r="A114" s="2">
        <f t="shared" si="7"/>
        <v>89</v>
      </c>
      <c r="B114" s="24" t="s">
        <v>142</v>
      </c>
      <c r="C114" s="36" t="s">
        <v>143</v>
      </c>
    </row>
    <row r="115" spans="1:3" ht="12.75">
      <c r="A115" s="2">
        <f t="shared" si="7"/>
        <v>90</v>
      </c>
      <c r="B115" s="31" t="s">
        <v>144</v>
      </c>
      <c r="C115" s="20" t="s">
        <v>145</v>
      </c>
    </row>
    <row r="116" spans="1:3" ht="12.75">
      <c r="A116" s="2">
        <f t="shared" si="7"/>
        <v>91</v>
      </c>
      <c r="B116" s="31" t="s">
        <v>146</v>
      </c>
      <c r="C116" s="20" t="s">
        <v>147</v>
      </c>
    </row>
    <row r="117" spans="1:3" ht="12.75">
      <c r="A117" s="2">
        <f t="shared" si="7"/>
        <v>92</v>
      </c>
      <c r="B117" s="31" t="s">
        <v>148</v>
      </c>
      <c r="C117" s="20" t="s">
        <v>147</v>
      </c>
    </row>
    <row r="118" spans="1:4" ht="15.75" thickBot="1">
      <c r="A118" s="2">
        <f t="shared" si="7"/>
        <v>93</v>
      </c>
      <c r="B118" s="16" t="s">
        <v>149</v>
      </c>
      <c r="C118" s="16" t="s">
        <v>272</v>
      </c>
      <c r="D118" s="17">
        <f>92-81+1</f>
        <v>12</v>
      </c>
    </row>
    <row r="119" ht="13.5" thickTop="1">
      <c r="A119" s="2"/>
    </row>
    <row r="120" spans="1:3" ht="12.75">
      <c r="A120" s="2" t="s">
        <v>40</v>
      </c>
      <c r="B120" s="37" t="s">
        <v>150</v>
      </c>
      <c r="C120" s="2"/>
    </row>
    <row r="121" spans="1:3" ht="12.75">
      <c r="A121" s="2">
        <f>+A118+1</f>
        <v>94</v>
      </c>
      <c r="B121" s="2" t="s">
        <v>151</v>
      </c>
      <c r="C121" s="2" t="s">
        <v>152</v>
      </c>
    </row>
    <row r="122" spans="1:3" ht="12.75">
      <c r="A122" s="2">
        <f aca="true" t="shared" si="8" ref="A122:A133">+A121+1</f>
        <v>95</v>
      </c>
      <c r="B122" s="28" t="s">
        <v>153</v>
      </c>
      <c r="C122" s="27" t="s">
        <v>154</v>
      </c>
    </row>
    <row r="123" spans="1:3" ht="12.75">
      <c r="A123" s="2">
        <f t="shared" si="8"/>
        <v>96</v>
      </c>
      <c r="B123" s="28" t="s">
        <v>155</v>
      </c>
      <c r="C123" s="27" t="s">
        <v>154</v>
      </c>
    </row>
    <row r="124" spans="1:3" ht="12.75">
      <c r="A124" s="2">
        <f t="shared" si="8"/>
        <v>97</v>
      </c>
      <c r="B124" s="23" t="s">
        <v>156</v>
      </c>
      <c r="C124" s="20" t="s">
        <v>157</v>
      </c>
    </row>
    <row r="125" spans="1:3" ht="12.75">
      <c r="A125" s="2">
        <f t="shared" si="8"/>
        <v>98</v>
      </c>
      <c r="B125" s="28" t="s">
        <v>158</v>
      </c>
      <c r="C125" s="2" t="s">
        <v>159</v>
      </c>
    </row>
    <row r="126" spans="1:3" ht="12.75">
      <c r="A126" s="2">
        <f t="shared" si="8"/>
        <v>99</v>
      </c>
      <c r="B126" s="20" t="s">
        <v>160</v>
      </c>
      <c r="C126" s="11" t="s">
        <v>159</v>
      </c>
    </row>
    <row r="127" spans="1:3" ht="12.75">
      <c r="A127" s="2">
        <f t="shared" si="8"/>
        <v>100</v>
      </c>
      <c r="B127" s="14" t="s">
        <v>161</v>
      </c>
      <c r="C127" s="11" t="s">
        <v>159</v>
      </c>
    </row>
    <row r="128" spans="1:3" ht="12.75">
      <c r="A128" s="2">
        <f t="shared" si="8"/>
        <v>101</v>
      </c>
      <c r="B128" s="14" t="s">
        <v>162</v>
      </c>
      <c r="C128" s="11" t="s">
        <v>159</v>
      </c>
    </row>
    <row r="129" spans="1:3" ht="12.75">
      <c r="A129" s="2">
        <f t="shared" si="8"/>
        <v>102</v>
      </c>
      <c r="B129" t="s">
        <v>163</v>
      </c>
      <c r="C129" s="2" t="s">
        <v>147</v>
      </c>
    </row>
    <row r="130" spans="1:3" ht="12.75">
      <c r="A130" s="2">
        <f t="shared" si="8"/>
        <v>103</v>
      </c>
      <c r="B130" t="s">
        <v>164</v>
      </c>
      <c r="C130" s="11" t="s">
        <v>147</v>
      </c>
    </row>
    <row r="131" spans="1:3" ht="12.75">
      <c r="A131" s="2">
        <f t="shared" si="8"/>
        <v>104</v>
      </c>
      <c r="B131" t="s">
        <v>165</v>
      </c>
      <c r="C131" s="11" t="s">
        <v>166</v>
      </c>
    </row>
    <row r="132" spans="1:3" ht="12.75">
      <c r="A132" s="2">
        <f t="shared" si="8"/>
        <v>105</v>
      </c>
      <c r="B132" s="23" t="s">
        <v>167</v>
      </c>
      <c r="C132" s="11" t="s">
        <v>166</v>
      </c>
    </row>
    <row r="133" spans="1:4" ht="15.75" thickBot="1">
      <c r="A133" s="2">
        <f t="shared" si="8"/>
        <v>106</v>
      </c>
      <c r="B133" s="34" t="s">
        <v>168</v>
      </c>
      <c r="C133" s="29" t="s">
        <v>21</v>
      </c>
      <c r="D133" s="17">
        <f>106-94+1</f>
        <v>13</v>
      </c>
    </row>
    <row r="134" spans="1:4" ht="15.75" thickTop="1">
      <c r="A134" s="2"/>
      <c r="B134" s="24"/>
      <c r="C134" s="21"/>
      <c r="D134" s="17"/>
    </row>
    <row r="135" spans="1:3" ht="12.75">
      <c r="A135" s="2" t="s">
        <v>40</v>
      </c>
      <c r="B135" s="9" t="s">
        <v>169</v>
      </c>
      <c r="C135" s="2"/>
    </row>
    <row r="136" spans="1:3" ht="12.75">
      <c r="A136" s="2">
        <f>+A133+1</f>
        <v>107</v>
      </c>
      <c r="B136" s="2" t="s">
        <v>170</v>
      </c>
      <c r="C136" s="2" t="s">
        <v>171</v>
      </c>
    </row>
    <row r="137" spans="1:3" ht="12.75">
      <c r="A137" s="2">
        <f>+A136+1</f>
        <v>108</v>
      </c>
      <c r="B137" s="11" t="s">
        <v>172</v>
      </c>
      <c r="C137" s="11" t="s">
        <v>105</v>
      </c>
    </row>
    <row r="138" spans="1:3" ht="12.75">
      <c r="A138" s="2">
        <f>+A137+1</f>
        <v>109</v>
      </c>
      <c r="B138" s="23" t="s">
        <v>271</v>
      </c>
      <c r="C138" s="23" t="s">
        <v>233</v>
      </c>
    </row>
    <row r="139" spans="1:4" ht="15.75" thickBot="1">
      <c r="A139" s="2">
        <f>+A138+1</f>
        <v>110</v>
      </c>
      <c r="B139" s="26" t="s">
        <v>173</v>
      </c>
      <c r="C139" s="16" t="s">
        <v>21</v>
      </c>
      <c r="D139" s="17">
        <f>110-107+1</f>
        <v>4</v>
      </c>
    </row>
    <row r="140" spans="1:3" ht="13.5" thickTop="1">
      <c r="A140" s="2"/>
      <c r="B140" s="20"/>
      <c r="C140" s="11"/>
    </row>
    <row r="141" spans="1:3" ht="12.75">
      <c r="A141" s="2"/>
      <c r="B141" s="9" t="s">
        <v>174</v>
      </c>
      <c r="C141" s="11"/>
    </row>
    <row r="142" spans="1:3" ht="12.75">
      <c r="A142" s="2">
        <f>+A139+1</f>
        <v>111</v>
      </c>
      <c r="B142" s="28" t="s">
        <v>175</v>
      </c>
      <c r="C142" s="11" t="s">
        <v>176</v>
      </c>
    </row>
    <row r="143" spans="1:3" ht="12.75">
      <c r="A143" s="38">
        <f>+A142+1</f>
        <v>112</v>
      </c>
      <c r="B143" s="39" t="s">
        <v>177</v>
      </c>
      <c r="C143" s="40" t="s">
        <v>157</v>
      </c>
    </row>
    <row r="144" spans="1:3" ht="12.75">
      <c r="A144" s="38">
        <f>+A143+1</f>
        <v>113</v>
      </c>
      <c r="B144" s="2" t="s">
        <v>178</v>
      </c>
      <c r="C144" s="2" t="s">
        <v>179</v>
      </c>
    </row>
    <row r="145" spans="1:4" ht="15.75" thickBot="1">
      <c r="A145" s="38">
        <f>+A144+1</f>
        <v>114</v>
      </c>
      <c r="B145" s="29" t="s">
        <v>180</v>
      </c>
      <c r="C145" s="29" t="s">
        <v>21</v>
      </c>
      <c r="D145" s="17">
        <f>114-111+1</f>
        <v>4</v>
      </c>
    </row>
    <row r="146" spans="1:3" ht="13.5" thickTop="1">
      <c r="A146" s="2" t="s">
        <v>40</v>
      </c>
      <c r="B146" s="2"/>
      <c r="C146" s="11"/>
    </row>
    <row r="147" spans="1:3" ht="12.75">
      <c r="A147" s="2"/>
      <c r="B147" s="18" t="s">
        <v>181</v>
      </c>
      <c r="C147" s="2"/>
    </row>
    <row r="148" spans="1:3" ht="12.75">
      <c r="A148" s="2">
        <f>+A145+1</f>
        <v>115</v>
      </c>
      <c r="B148" s="21" t="s">
        <v>182</v>
      </c>
      <c r="C148" s="2" t="s">
        <v>183</v>
      </c>
    </row>
    <row r="149" spans="1:3" ht="12.75">
      <c r="A149" s="2">
        <f aca="true" t="shared" si="9" ref="A149:A155">+A148+1</f>
        <v>116</v>
      </c>
      <c r="B149" s="31" t="s">
        <v>184</v>
      </c>
      <c r="C149" s="2" t="s">
        <v>185</v>
      </c>
    </row>
    <row r="150" spans="1:3" ht="12.75">
      <c r="A150" s="2">
        <f t="shared" si="9"/>
        <v>117</v>
      </c>
      <c r="B150" s="31" t="s">
        <v>186</v>
      </c>
      <c r="C150" s="2" t="s">
        <v>187</v>
      </c>
    </row>
    <row r="151" spans="1:3" ht="12.75">
      <c r="A151" s="2">
        <f t="shared" si="9"/>
        <v>118</v>
      </c>
      <c r="B151" s="31" t="s">
        <v>188</v>
      </c>
      <c r="C151" s="2" t="s">
        <v>189</v>
      </c>
    </row>
    <row r="152" spans="1:3" ht="12.75">
      <c r="A152" s="2">
        <f t="shared" si="9"/>
        <v>119</v>
      </c>
      <c r="B152" s="31" t="s">
        <v>190</v>
      </c>
      <c r="C152" s="2" t="s">
        <v>191</v>
      </c>
    </row>
    <row r="153" spans="1:3" ht="12.75">
      <c r="A153" s="2">
        <f t="shared" si="9"/>
        <v>120</v>
      </c>
      <c r="B153" s="31" t="s">
        <v>192</v>
      </c>
      <c r="C153" s="23" t="s">
        <v>193</v>
      </c>
    </row>
    <row r="154" spans="1:3" ht="12.75">
      <c r="A154" s="2">
        <f t="shared" si="9"/>
        <v>121</v>
      </c>
      <c r="B154" s="21" t="s">
        <v>194</v>
      </c>
      <c r="C154" s="23" t="s">
        <v>195</v>
      </c>
    </row>
    <row r="155" spans="1:4" ht="15.75" thickBot="1">
      <c r="A155" s="2">
        <f t="shared" si="9"/>
        <v>122</v>
      </c>
      <c r="B155" s="32" t="s">
        <v>196</v>
      </c>
      <c r="C155" s="29" t="s">
        <v>21</v>
      </c>
      <c r="D155" s="17">
        <f>122-115+1</f>
        <v>8</v>
      </c>
    </row>
    <row r="156" spans="1:3" ht="13.5" thickTop="1">
      <c r="A156" s="2"/>
      <c r="B156" s="2"/>
      <c r="C156" s="11"/>
    </row>
    <row r="157" spans="1:3" ht="12.75">
      <c r="A157" s="2"/>
      <c r="B157" s="2"/>
      <c r="C157" s="11"/>
    </row>
    <row r="158" spans="1:3" ht="12.75">
      <c r="A158" s="2"/>
      <c r="B158" s="18" t="s">
        <v>197</v>
      </c>
      <c r="C158" s="2"/>
    </row>
    <row r="159" spans="1:3" ht="12.75">
      <c r="A159" s="2">
        <f>+A155+1</f>
        <v>123</v>
      </c>
      <c r="B159" t="s">
        <v>198</v>
      </c>
      <c r="C159" s="11" t="s">
        <v>199</v>
      </c>
    </row>
    <row r="160" spans="1:3" ht="12.75">
      <c r="A160" s="2">
        <f>+A159+1</f>
        <v>124</v>
      </c>
      <c r="B160" s="14" t="s">
        <v>200</v>
      </c>
      <c r="C160" s="14" t="s">
        <v>201</v>
      </c>
    </row>
    <row r="161" spans="1:4" ht="15">
      <c r="A161" s="2">
        <f>+A160+1</f>
        <v>125</v>
      </c>
      <c r="B161" s="47" t="s">
        <v>202</v>
      </c>
      <c r="C161" s="11" t="s">
        <v>82</v>
      </c>
      <c r="D161" s="17" t="s">
        <v>40</v>
      </c>
    </row>
    <row r="162" spans="1:4" ht="15.75" thickBot="1">
      <c r="A162" s="2">
        <f>+A161+1</f>
        <v>126</v>
      </c>
      <c r="B162" s="32" t="s">
        <v>274</v>
      </c>
      <c r="C162" s="15" t="s">
        <v>21</v>
      </c>
      <c r="D162" s="17">
        <f>127-124+1</f>
        <v>4</v>
      </c>
    </row>
    <row r="163" spans="1:3" ht="13.5" thickTop="1">
      <c r="A163" s="2"/>
      <c r="B163" s="11"/>
      <c r="C163" s="11"/>
    </row>
    <row r="164" spans="1:3" ht="12.75">
      <c r="A164" s="2"/>
      <c r="B164" s="18" t="s">
        <v>203</v>
      </c>
      <c r="C164" s="11"/>
    </row>
    <row r="165" spans="1:3" ht="12.75">
      <c r="A165" s="2">
        <f>+A162+1</f>
        <v>127</v>
      </c>
      <c r="B165" s="21" t="s">
        <v>204</v>
      </c>
      <c r="C165" s="11" t="s">
        <v>205</v>
      </c>
    </row>
    <row r="166" spans="1:3" ht="12.75">
      <c r="A166" s="2">
        <f>+A165+1</f>
        <v>128</v>
      </c>
      <c r="B166" s="11" t="s">
        <v>206</v>
      </c>
      <c r="C166" s="11" t="s">
        <v>147</v>
      </c>
    </row>
    <row r="167" spans="1:3" ht="12.75">
      <c r="A167" s="2">
        <f>+A166+1</f>
        <v>129</v>
      </c>
      <c r="B167" s="23" t="s">
        <v>273</v>
      </c>
      <c r="C167" s="23" t="s">
        <v>74</v>
      </c>
    </row>
    <row r="168" spans="1:4" ht="15.75" thickBot="1">
      <c r="A168" s="2">
        <f>+A167+1</f>
        <v>130</v>
      </c>
      <c r="B168" s="15" t="s">
        <v>207</v>
      </c>
      <c r="C168" s="32" t="s">
        <v>74</v>
      </c>
      <c r="D168" s="17">
        <f>130-127+1</f>
        <v>4</v>
      </c>
    </row>
    <row r="169" spans="1:4" ht="13.5" thickTop="1">
      <c r="A169" s="2" t="s">
        <v>40</v>
      </c>
      <c r="B169" s="2"/>
      <c r="C169" s="2"/>
      <c r="D169" s="1" t="s">
        <v>40</v>
      </c>
    </row>
    <row r="170" spans="1:3" ht="12.75">
      <c r="A170" s="2"/>
      <c r="B170" s="18" t="s">
        <v>208</v>
      </c>
      <c r="C170" s="2"/>
    </row>
    <row r="171" spans="1:3" ht="12.75">
      <c r="A171" s="2">
        <f>+A168+1</f>
        <v>131</v>
      </c>
      <c r="B171" s="30" t="s">
        <v>209</v>
      </c>
      <c r="C171" s="2" t="s">
        <v>210</v>
      </c>
    </row>
    <row r="172" spans="1:3" ht="12.75">
      <c r="A172" s="2">
        <f>+A171+1</f>
        <v>132</v>
      </c>
      <c r="B172" s="41" t="s">
        <v>211</v>
      </c>
      <c r="C172" s="21" t="s">
        <v>30</v>
      </c>
    </row>
    <row r="173" spans="1:3" ht="12.75">
      <c r="A173" s="2">
        <f>+A172+1</f>
        <v>133</v>
      </c>
      <c r="B173" s="24" t="s">
        <v>212</v>
      </c>
      <c r="C173" s="21" t="s">
        <v>30</v>
      </c>
    </row>
    <row r="174" spans="1:3" ht="12.75">
      <c r="A174" s="2">
        <f>+A173+1</f>
        <v>134</v>
      </c>
      <c r="B174" s="23" t="s">
        <v>213</v>
      </c>
      <c r="C174" s="23" t="s">
        <v>74</v>
      </c>
    </row>
    <row r="175" spans="1:3" ht="12.75">
      <c r="A175" s="2">
        <f>+A174+1</f>
        <v>135</v>
      </c>
      <c r="B175" s="47" t="s">
        <v>299</v>
      </c>
      <c r="C175" s="23" t="s">
        <v>74</v>
      </c>
    </row>
    <row r="176" spans="1:4" ht="13.5" thickBot="1">
      <c r="A176" s="2">
        <f>+A175+1</f>
        <v>136</v>
      </c>
      <c r="B176" s="15" t="s">
        <v>214</v>
      </c>
      <c r="C176" s="15" t="s">
        <v>21</v>
      </c>
      <c r="D176" s="1">
        <f>136-131+1</f>
        <v>6</v>
      </c>
    </row>
    <row r="177" spans="1:3" ht="13.5" thickTop="1">
      <c r="A177" s="2"/>
      <c r="B177" s="2"/>
      <c r="C177" s="2"/>
    </row>
    <row r="178" spans="1:3" ht="12.75">
      <c r="A178" s="2"/>
      <c r="B178" s="18" t="s">
        <v>215</v>
      </c>
      <c r="C178" s="2"/>
    </row>
    <row r="179" spans="1:3" ht="12.75">
      <c r="A179" s="2">
        <f>+A176+1</f>
        <v>137</v>
      </c>
      <c r="B179" t="s">
        <v>216</v>
      </c>
      <c r="C179" s="2" t="s">
        <v>217</v>
      </c>
    </row>
    <row r="180" spans="1:3" ht="12.75">
      <c r="A180" s="2">
        <f>+A179+1</f>
        <v>138</v>
      </c>
      <c r="B180" t="s">
        <v>218</v>
      </c>
      <c r="C180" s="11" t="s">
        <v>219</v>
      </c>
    </row>
    <row r="181" spans="1:3" ht="12.75">
      <c r="A181" s="2">
        <f>+A180+1</f>
        <v>139</v>
      </c>
      <c r="B181" s="11" t="s">
        <v>220</v>
      </c>
      <c r="C181" s="11" t="s">
        <v>105</v>
      </c>
    </row>
    <row r="182" spans="1:4" ht="13.5" thickBot="1">
      <c r="A182" s="2">
        <f>+A181+1</f>
        <v>140</v>
      </c>
      <c r="B182" s="16" t="s">
        <v>277</v>
      </c>
      <c r="C182" s="15" t="s">
        <v>21</v>
      </c>
      <c r="D182" s="1">
        <f>140-137+1</f>
        <v>4</v>
      </c>
    </row>
    <row r="183" spans="1:3" ht="13.5" thickTop="1">
      <c r="A183" s="2"/>
      <c r="C183" s="2"/>
    </row>
    <row r="184" spans="1:3" ht="12.75">
      <c r="A184" s="2"/>
      <c r="B184" s="18" t="s">
        <v>221</v>
      </c>
      <c r="C184" s="2"/>
    </row>
    <row r="185" spans="1:3" ht="12.75">
      <c r="A185" s="2">
        <f>+A182+1</f>
        <v>141</v>
      </c>
      <c r="B185" s="2" t="s">
        <v>222</v>
      </c>
      <c r="C185" s="2" t="s">
        <v>217</v>
      </c>
    </row>
    <row r="186" spans="1:4" ht="12.75">
      <c r="A186" s="2">
        <f>+A185+1</f>
        <v>142</v>
      </c>
      <c r="B186" s="23" t="s">
        <v>223</v>
      </c>
      <c r="C186" s="21" t="s">
        <v>30</v>
      </c>
      <c r="D186" s="1" t="s">
        <v>40</v>
      </c>
    </row>
    <row r="187" spans="1:3" ht="12.75">
      <c r="A187" s="2">
        <f>+A186+1</f>
        <v>143</v>
      </c>
      <c r="B187" s="42" t="s">
        <v>224</v>
      </c>
      <c r="C187" s="21" t="s">
        <v>30</v>
      </c>
    </row>
    <row r="188" spans="1:3" ht="12.75">
      <c r="A188" s="2">
        <f>+A187+1</f>
        <v>144</v>
      </c>
      <c r="B188" s="43" t="s">
        <v>225</v>
      </c>
      <c r="C188" s="14" t="s">
        <v>201</v>
      </c>
    </row>
    <row r="189" spans="1:3" ht="12.75">
      <c r="A189" s="2">
        <f>+A188+1</f>
        <v>145</v>
      </c>
      <c r="B189" s="23" t="s">
        <v>226</v>
      </c>
      <c r="C189" s="23" t="s">
        <v>74</v>
      </c>
    </row>
    <row r="190" spans="1:4" ht="13.5" thickBot="1">
      <c r="A190" s="2">
        <f>+A189+1</f>
        <v>146</v>
      </c>
      <c r="B190" s="15" t="s">
        <v>260</v>
      </c>
      <c r="C190" s="15" t="s">
        <v>21</v>
      </c>
      <c r="D190" s="1">
        <f>146-141+1</f>
        <v>6</v>
      </c>
    </row>
    <row r="191" spans="1:4" ht="13.5" thickTop="1">
      <c r="A191" s="2" t="s">
        <v>40</v>
      </c>
      <c r="B191" s="2"/>
      <c r="C191" s="2"/>
      <c r="D191" s="1">
        <f>SUM(D8:D190)</f>
        <v>146</v>
      </c>
    </row>
    <row r="192" spans="1:2" ht="12.75">
      <c r="A192" s="44" t="s">
        <v>227</v>
      </c>
      <c r="B192" s="45"/>
    </row>
    <row r="193" spans="1:4" s="31" customFormat="1" ht="12.75">
      <c r="A193" s="46"/>
      <c r="D193" s="50"/>
    </row>
    <row r="194" spans="1:4" s="31" customFormat="1" ht="12.75">
      <c r="A194" s="46"/>
      <c r="B194" s="9" t="s">
        <v>279</v>
      </c>
      <c r="D194" s="50"/>
    </row>
    <row r="195" spans="1:4" s="31" customFormat="1" ht="12.75">
      <c r="A195" s="52">
        <f>+A190+1</f>
        <v>147</v>
      </c>
      <c r="B195" s="22" t="s">
        <v>286</v>
      </c>
      <c r="C195" s="14" t="s">
        <v>15</v>
      </c>
      <c r="D195" s="50"/>
    </row>
    <row r="196" spans="1:4" s="31" customFormat="1" ht="13.5" thickBot="1">
      <c r="A196" s="42">
        <f>+A195+1</f>
        <v>148</v>
      </c>
      <c r="B196" s="15" t="s">
        <v>280</v>
      </c>
      <c r="C196" s="15" t="s">
        <v>15</v>
      </c>
      <c r="D196" s="50">
        <v>2</v>
      </c>
    </row>
    <row r="197" spans="1:4" s="31" customFormat="1" ht="13.5" thickTop="1">
      <c r="A197" s="42"/>
      <c r="B197" s="14"/>
      <c r="C197" s="14"/>
      <c r="D197" s="50"/>
    </row>
    <row r="198" spans="1:4" s="31" customFormat="1" ht="12.75">
      <c r="A198" s="42"/>
      <c r="B198" s="9" t="s">
        <v>41</v>
      </c>
      <c r="C198" s="14"/>
      <c r="D198" s="50"/>
    </row>
    <row r="199" spans="1:4" s="31" customFormat="1" ht="13.5" thickBot="1">
      <c r="A199" s="42">
        <f>+A196+1</f>
        <v>149</v>
      </c>
      <c r="B199" s="15" t="s">
        <v>276</v>
      </c>
      <c r="C199" s="15" t="s">
        <v>55</v>
      </c>
      <c r="D199" s="50">
        <v>1</v>
      </c>
    </row>
    <row r="200" spans="1:4" s="31" customFormat="1" ht="13.5" thickTop="1">
      <c r="A200" s="46"/>
      <c r="D200" s="50"/>
    </row>
    <row r="201" spans="1:2" ht="9.75" customHeight="1">
      <c r="A201" s="46"/>
      <c r="B201" s="31"/>
    </row>
    <row r="202" spans="1:2" ht="13.5" customHeight="1">
      <c r="A202" s="46"/>
      <c r="B202" s="9" t="s">
        <v>120</v>
      </c>
    </row>
    <row r="203" spans="1:3" ht="13.5" customHeight="1">
      <c r="A203" s="52">
        <f>+A199+1</f>
        <v>150</v>
      </c>
      <c r="B203" t="s">
        <v>285</v>
      </c>
      <c r="C203" t="s">
        <v>159</v>
      </c>
    </row>
    <row r="204" spans="1:4" ht="13.5" customHeight="1" thickBot="1">
      <c r="A204" s="42">
        <f>+A203+1</f>
        <v>151</v>
      </c>
      <c r="B204" s="15" t="s">
        <v>282</v>
      </c>
      <c r="C204" s="32" t="s">
        <v>284</v>
      </c>
      <c r="D204" s="1">
        <v>2</v>
      </c>
    </row>
    <row r="205" spans="1:2" ht="13.5" customHeight="1" thickTop="1">
      <c r="A205" s="46"/>
      <c r="B205" s="31"/>
    </row>
    <row r="206" spans="1:3" ht="12.75">
      <c r="A206" s="52" t="s">
        <v>40</v>
      </c>
      <c r="B206" s="9" t="s">
        <v>228</v>
      </c>
      <c r="C206" s="11"/>
    </row>
    <row r="207" spans="1:4" ht="13.5" thickBot="1">
      <c r="A207" s="42">
        <f>+A204+1</f>
        <v>152</v>
      </c>
      <c r="B207" s="32" t="s">
        <v>229</v>
      </c>
      <c r="C207" s="15" t="s">
        <v>21</v>
      </c>
      <c r="D207" s="1">
        <v>1</v>
      </c>
    </row>
    <row r="208" spans="1:2" ht="13.5" thickTop="1">
      <c r="A208" s="46"/>
      <c r="B208" s="31"/>
    </row>
    <row r="209" spans="1:2" ht="12.75">
      <c r="A209" s="46"/>
      <c r="B209" s="9" t="s">
        <v>230</v>
      </c>
    </row>
    <row r="210" spans="1:3" ht="12.75">
      <c r="A210" s="42">
        <f>+A207+1</f>
        <v>153</v>
      </c>
      <c r="B210" s="23" t="s">
        <v>231</v>
      </c>
      <c r="C210" s="23" t="s">
        <v>92</v>
      </c>
    </row>
    <row r="211" spans="1:4" ht="13.5" thickBot="1">
      <c r="A211" s="42">
        <f>+A210+1</f>
        <v>154</v>
      </c>
      <c r="B211" s="32" t="s">
        <v>232</v>
      </c>
      <c r="C211" s="32" t="s">
        <v>74</v>
      </c>
      <c r="D211" s="1">
        <v>2</v>
      </c>
    </row>
    <row r="212" spans="1:2" ht="13.5" thickTop="1">
      <c r="A212" s="46"/>
      <c r="B212" s="31"/>
    </row>
    <row r="213" spans="2:3" ht="12.75">
      <c r="B213" s="9" t="s">
        <v>97</v>
      </c>
      <c r="C213" s="23" t="s">
        <v>40</v>
      </c>
    </row>
    <row r="214" spans="1:3" ht="12.75">
      <c r="A214">
        <f>+A211+1</f>
        <v>155</v>
      </c>
      <c r="B214" t="s">
        <v>234</v>
      </c>
      <c r="C214" s="23" t="s">
        <v>74</v>
      </c>
    </row>
    <row r="215" spans="1:3" ht="12.75">
      <c r="A215">
        <f aca="true" t="shared" si="10" ref="A215:A220">+A214+1</f>
        <v>156</v>
      </c>
      <c r="B215" t="s">
        <v>235</v>
      </c>
      <c r="C215" s="23" t="s">
        <v>74</v>
      </c>
    </row>
    <row r="216" spans="1:3" ht="12.75">
      <c r="A216">
        <f t="shared" si="10"/>
        <v>157</v>
      </c>
      <c r="B216" t="s">
        <v>236</v>
      </c>
      <c r="C216" s="23" t="s">
        <v>74</v>
      </c>
    </row>
    <row r="217" spans="1:3" ht="12.75">
      <c r="A217">
        <f t="shared" si="10"/>
        <v>158</v>
      </c>
      <c r="B217" t="s">
        <v>237</v>
      </c>
      <c r="C217" s="23" t="s">
        <v>74</v>
      </c>
    </row>
    <row r="218" spans="1:3" ht="12.75">
      <c r="A218">
        <f t="shared" si="10"/>
        <v>159</v>
      </c>
      <c r="B218" t="s">
        <v>238</v>
      </c>
      <c r="C218" s="23" t="s">
        <v>74</v>
      </c>
    </row>
    <row r="219" spans="1:3" ht="12.75">
      <c r="A219">
        <f t="shared" si="10"/>
        <v>160</v>
      </c>
      <c r="B219" t="s">
        <v>239</v>
      </c>
      <c r="C219" s="23" t="s">
        <v>74</v>
      </c>
    </row>
    <row r="220" spans="1:4" ht="15.75" thickBot="1">
      <c r="A220">
        <f t="shared" si="10"/>
        <v>161</v>
      </c>
      <c r="B220" s="32" t="s">
        <v>240</v>
      </c>
      <c r="C220" s="32" t="s">
        <v>74</v>
      </c>
      <c r="D220" s="17">
        <f>157-151+1</f>
        <v>7</v>
      </c>
    </row>
    <row r="221" ht="13.5" thickTop="1"/>
    <row r="222" ht="12.75">
      <c r="B222" s="9" t="s">
        <v>109</v>
      </c>
    </row>
    <row r="223" spans="1:3" ht="12.75">
      <c r="A223">
        <f>+A220+1</f>
        <v>162</v>
      </c>
      <c r="B223" t="s">
        <v>241</v>
      </c>
      <c r="C223" s="23" t="s">
        <v>74</v>
      </c>
    </row>
    <row r="224" spans="1:3" ht="12.75">
      <c r="A224">
        <f>+A223+1</f>
        <v>163</v>
      </c>
      <c r="B224" t="s">
        <v>242</v>
      </c>
      <c r="C224" s="23" t="s">
        <v>74</v>
      </c>
    </row>
    <row r="225" spans="1:3" ht="12.75">
      <c r="A225">
        <f>+A224+1</f>
        <v>164</v>
      </c>
      <c r="B225" t="s">
        <v>243</v>
      </c>
      <c r="C225" s="23" t="s">
        <v>74</v>
      </c>
    </row>
    <row r="226" spans="1:3" ht="12.75">
      <c r="A226">
        <f>+A225+1</f>
        <v>165</v>
      </c>
      <c r="B226" t="s">
        <v>244</v>
      </c>
      <c r="C226" s="23" t="s">
        <v>74</v>
      </c>
    </row>
    <row r="227" spans="1:4" ht="15.75" thickBot="1">
      <c r="A227">
        <f>+A226+1</f>
        <v>166</v>
      </c>
      <c r="B227" s="32" t="s">
        <v>245</v>
      </c>
      <c r="C227" s="32" t="s">
        <v>74</v>
      </c>
      <c r="D227" s="17">
        <f>162-158+1</f>
        <v>5</v>
      </c>
    </row>
    <row r="228" spans="2:4" ht="15.75" thickTop="1">
      <c r="B228" s="23"/>
      <c r="C228" s="23"/>
      <c r="D228" s="17"/>
    </row>
    <row r="229" ht="12.75">
      <c r="B229" s="37" t="s">
        <v>150</v>
      </c>
    </row>
    <row r="230" spans="1:3" ht="12.75">
      <c r="A230">
        <f>+A227+1</f>
        <v>167</v>
      </c>
      <c r="B230" t="s">
        <v>246</v>
      </c>
      <c r="C230" t="s">
        <v>166</v>
      </c>
    </row>
    <row r="231" spans="1:3" ht="12.75">
      <c r="A231">
        <f aca="true" t="shared" si="11" ref="A231:A236">+A230+1</f>
        <v>168</v>
      </c>
      <c r="B231" t="s">
        <v>247</v>
      </c>
      <c r="C231" s="27" t="s">
        <v>145</v>
      </c>
    </row>
    <row r="232" spans="1:3" ht="12.75">
      <c r="A232">
        <f t="shared" si="11"/>
        <v>169</v>
      </c>
      <c r="B232" t="s">
        <v>248</v>
      </c>
      <c r="C232" t="s">
        <v>166</v>
      </c>
    </row>
    <row r="233" spans="1:3" ht="12.75">
      <c r="A233">
        <f t="shared" si="11"/>
        <v>170</v>
      </c>
      <c r="B233" t="s">
        <v>249</v>
      </c>
      <c r="C233" t="s">
        <v>166</v>
      </c>
    </row>
    <row r="234" spans="1:3" ht="12.75">
      <c r="A234">
        <f t="shared" si="11"/>
        <v>171</v>
      </c>
      <c r="B234" s="23" t="s">
        <v>250</v>
      </c>
      <c r="C234" t="s">
        <v>166</v>
      </c>
    </row>
    <row r="235" spans="1:3" ht="12.75">
      <c r="A235">
        <f t="shared" si="11"/>
        <v>172</v>
      </c>
      <c r="B235" s="23" t="s">
        <v>251</v>
      </c>
      <c r="C235" t="s">
        <v>166</v>
      </c>
    </row>
    <row r="236" spans="1:4" ht="15.75" thickBot="1">
      <c r="A236">
        <f t="shared" si="11"/>
        <v>173</v>
      </c>
      <c r="B236" s="32" t="s">
        <v>252</v>
      </c>
      <c r="C236" s="32" t="s">
        <v>166</v>
      </c>
      <c r="D236" s="17">
        <f>173-167+1</f>
        <v>7</v>
      </c>
    </row>
    <row r="237" ht="13.5" thickTop="1">
      <c r="D237" s="1" t="s">
        <v>40</v>
      </c>
    </row>
    <row r="238" spans="1:2" ht="12.75">
      <c r="A238" t="s">
        <v>40</v>
      </c>
      <c r="B238" s="37" t="s">
        <v>203</v>
      </c>
    </row>
    <row r="239" spans="1:4" ht="13.5" thickBot="1">
      <c r="A239">
        <f>+A236+1</f>
        <v>174</v>
      </c>
      <c r="B239" s="32" t="s">
        <v>253</v>
      </c>
      <c r="C239" s="32" t="s">
        <v>62</v>
      </c>
      <c r="D239" s="1">
        <v>1</v>
      </c>
    </row>
    <row r="240" ht="13.5" thickTop="1"/>
    <row r="241" ht="12.75">
      <c r="B241" s="37" t="s">
        <v>254</v>
      </c>
    </row>
    <row r="242" spans="1:3" ht="12.75">
      <c r="A242">
        <f>+A239+1</f>
        <v>175</v>
      </c>
      <c r="B242" s="23" t="s">
        <v>255</v>
      </c>
      <c r="C242" s="23" t="s">
        <v>74</v>
      </c>
    </row>
    <row r="243" spans="1:4" ht="13.5" thickBot="1">
      <c r="A243">
        <f>+A242+1</f>
        <v>176</v>
      </c>
      <c r="B243" s="32" t="s">
        <v>256</v>
      </c>
      <c r="C243" s="32" t="s">
        <v>74</v>
      </c>
      <c r="D243" s="1">
        <v>2</v>
      </c>
    </row>
    <row r="244" ht="13.5" thickTop="1">
      <c r="D244" s="1" t="s">
        <v>40</v>
      </c>
    </row>
    <row r="245" ht="12.75">
      <c r="B245" s="9" t="s">
        <v>174</v>
      </c>
    </row>
    <row r="246" spans="1:4" ht="13.5" thickBot="1">
      <c r="A246">
        <f>+A243+1</f>
        <v>177</v>
      </c>
      <c r="B246" s="15" t="s">
        <v>257</v>
      </c>
      <c r="C246" s="15" t="s">
        <v>74</v>
      </c>
      <c r="D246" s="1">
        <v>1</v>
      </c>
    </row>
    <row r="247" spans="2:3" ht="13.5" thickTop="1">
      <c r="B247" s="23"/>
      <c r="C247" s="23"/>
    </row>
    <row r="248" spans="2:3" ht="12.75">
      <c r="B248" s="18" t="s">
        <v>215</v>
      </c>
      <c r="C248" s="23"/>
    </row>
    <row r="249" spans="1:4" ht="13.5" thickBot="1">
      <c r="A249">
        <f>+A246+1</f>
        <v>178</v>
      </c>
      <c r="B249" s="32" t="s">
        <v>258</v>
      </c>
      <c r="C249" s="32" t="s">
        <v>74</v>
      </c>
      <c r="D249" s="1">
        <v>1</v>
      </c>
    </row>
    <row r="250" spans="2:3" ht="9.75" customHeight="1" thickTop="1">
      <c r="B250" s="23"/>
      <c r="C250" s="23"/>
    </row>
    <row r="251" spans="2:3" ht="12.75">
      <c r="B251" s="18" t="s">
        <v>221</v>
      </c>
      <c r="C251" s="23"/>
    </row>
    <row r="252" spans="1:4" ht="13.5" thickBot="1">
      <c r="A252">
        <f>+A249+1</f>
        <v>179</v>
      </c>
      <c r="B252" s="15" t="s">
        <v>259</v>
      </c>
      <c r="C252" s="32" t="s">
        <v>74</v>
      </c>
      <c r="D252" s="1">
        <v>1</v>
      </c>
    </row>
    <row r="253" ht="15" customHeight="1" thickTop="1">
      <c r="D253" s="1">
        <f>SUM(D196:D252)</f>
        <v>33</v>
      </c>
    </row>
    <row r="254" ht="15" customHeight="1">
      <c r="D254" s="1">
        <f>+D191+D253</f>
        <v>179</v>
      </c>
    </row>
    <row r="255" ht="12.75">
      <c r="D255" s="1" t="s">
        <v>40</v>
      </c>
    </row>
  </sheetData>
  <sheetProtection/>
  <mergeCells count="2">
    <mergeCell ref="A1:C1"/>
    <mergeCell ref="A2:C2"/>
  </mergeCells>
  <printOptions/>
  <pageMargins left="0.7874015748031497" right="0.7874015748031497" top="0.984251968503937" bottom="0.7874015748031497" header="0" footer="0"/>
  <pageSetup horizontalDpi="600" verticalDpi="600" orientation="portrait" scale="80" r:id="rId1"/>
  <headerFooter alignWithMargins="0">
    <oddHeader>&amp;C&amp;A</oddHeader>
    <oddFooter>&amp;CPágina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D254"/>
  <sheetViews>
    <sheetView zoomScalePageLayoutView="0" workbookViewId="0" topLeftCell="A224">
      <selection activeCell="B247" sqref="B247:D248"/>
    </sheetView>
  </sheetViews>
  <sheetFormatPr defaultColWidth="11.421875" defaultRowHeight="12.75"/>
  <cols>
    <col min="1" max="1" width="7.8515625" style="0" customWidth="1"/>
    <col min="2" max="3" width="46.57421875" style="0" customWidth="1"/>
    <col min="4" max="4" width="11.421875" style="1" customWidth="1"/>
  </cols>
  <sheetData>
    <row r="1" spans="1:3" ht="15.75">
      <c r="A1" s="120" t="s">
        <v>0</v>
      </c>
      <c r="B1" s="120"/>
      <c r="C1" s="120"/>
    </row>
    <row r="2" spans="1:3" ht="15.75">
      <c r="A2" s="120" t="s">
        <v>261</v>
      </c>
      <c r="B2" s="120"/>
      <c r="C2" s="120"/>
    </row>
    <row r="3" spans="1:3" ht="9.75" customHeight="1">
      <c r="A3" s="2"/>
      <c r="B3" s="2"/>
      <c r="C3" s="2"/>
    </row>
    <row r="4" spans="1:3" ht="13.5" thickBot="1">
      <c r="A4" s="3" t="s">
        <v>1</v>
      </c>
      <c r="B4" s="4" t="s">
        <v>2</v>
      </c>
      <c r="C4" s="4"/>
    </row>
    <row r="5" spans="1:3" ht="13.5" thickTop="1">
      <c r="A5" s="2"/>
      <c r="B5" s="5"/>
      <c r="C5" s="5"/>
    </row>
    <row r="6" spans="1:3" ht="12.75">
      <c r="A6" s="6" t="s">
        <v>3</v>
      </c>
      <c r="B6" s="7"/>
      <c r="C6" s="7"/>
    </row>
    <row r="7" spans="1:3" ht="12.75">
      <c r="A7" s="8"/>
      <c r="B7" s="9" t="s">
        <v>4</v>
      </c>
      <c r="C7" s="9"/>
    </row>
    <row r="8" spans="1:3" ht="12.75">
      <c r="A8" s="10">
        <v>1</v>
      </c>
      <c r="B8" s="11" t="s">
        <v>5</v>
      </c>
      <c r="C8" s="11" t="s">
        <v>6</v>
      </c>
    </row>
    <row r="9" spans="1:3" ht="12.75">
      <c r="A9" s="10">
        <f>A8+1</f>
        <v>2</v>
      </c>
      <c r="B9" s="12" t="s">
        <v>7</v>
      </c>
      <c r="C9" s="11" t="s">
        <v>8</v>
      </c>
    </row>
    <row r="10" spans="1:3" ht="12.75">
      <c r="A10" s="10">
        <v>3</v>
      </c>
      <c r="B10" s="13" t="s">
        <v>9</v>
      </c>
      <c r="C10" s="11" t="s">
        <v>8</v>
      </c>
    </row>
    <row r="11" spans="1:3" ht="12.75">
      <c r="A11" s="10">
        <f>+A10+1</f>
        <v>4</v>
      </c>
      <c r="B11" s="11" t="s">
        <v>10</v>
      </c>
      <c r="C11" s="11" t="s">
        <v>8</v>
      </c>
    </row>
    <row r="12" spans="1:3" ht="12.75">
      <c r="A12" s="10">
        <f>A11+1</f>
        <v>5</v>
      </c>
      <c r="B12" s="14" t="s">
        <v>11</v>
      </c>
      <c r="C12" s="11" t="s">
        <v>8</v>
      </c>
    </row>
    <row r="13" spans="1:4" ht="12.75">
      <c r="A13" s="10">
        <f>A12+1</f>
        <v>6</v>
      </c>
      <c r="B13" s="14" t="s">
        <v>12</v>
      </c>
      <c r="C13" s="11" t="s">
        <v>8</v>
      </c>
      <c r="D13" s="14"/>
    </row>
    <row r="14" spans="1:4" ht="15.75" thickBot="1">
      <c r="A14" s="10">
        <f>A13+1</f>
        <v>7</v>
      </c>
      <c r="B14" s="15" t="s">
        <v>13</v>
      </c>
      <c r="C14" s="16" t="s">
        <v>8</v>
      </c>
      <c r="D14" s="17">
        <v>7</v>
      </c>
    </row>
    <row r="15" spans="1:3" ht="13.5" thickTop="1">
      <c r="A15" s="2"/>
      <c r="B15" s="18"/>
      <c r="C15" s="2"/>
    </row>
    <row r="16" spans="1:3" ht="12.75">
      <c r="A16" s="2"/>
      <c r="B16" s="18" t="s">
        <v>14</v>
      </c>
      <c r="C16" s="2"/>
    </row>
    <row r="17" spans="1:3" ht="12.75">
      <c r="A17" s="2">
        <f>+A14+1</f>
        <v>8</v>
      </c>
      <c r="B17" s="19" t="s">
        <v>262</v>
      </c>
      <c r="C17" s="20" t="s">
        <v>15</v>
      </c>
    </row>
    <row r="18" spans="1:3" ht="12.75">
      <c r="A18" s="22">
        <f aca="true" t="shared" si="0" ref="A18:A25">+A17+1</f>
        <v>9</v>
      </c>
      <c r="B18" t="s">
        <v>17</v>
      </c>
      <c r="C18" s="21" t="s">
        <v>15</v>
      </c>
    </row>
    <row r="19" spans="1:3" ht="12.75">
      <c r="A19" s="22">
        <f t="shared" si="0"/>
        <v>10</v>
      </c>
      <c r="B19" s="23" t="s">
        <v>18</v>
      </c>
      <c r="C19" s="21" t="s">
        <v>15</v>
      </c>
    </row>
    <row r="20" spans="1:3" ht="12.75">
      <c r="A20" s="22">
        <f t="shared" si="0"/>
        <v>11</v>
      </c>
      <c r="B20" t="s">
        <v>19</v>
      </c>
      <c r="C20" s="21" t="s">
        <v>15</v>
      </c>
    </row>
    <row r="21" spans="1:3" ht="12.75">
      <c r="A21" s="22">
        <f t="shared" si="0"/>
        <v>12</v>
      </c>
      <c r="B21" s="20" t="s">
        <v>20</v>
      </c>
      <c r="C21" s="11" t="s">
        <v>21</v>
      </c>
    </row>
    <row r="22" spans="1:3" ht="12.75">
      <c r="A22" s="22">
        <f t="shared" si="0"/>
        <v>13</v>
      </c>
      <c r="B22" s="11" t="s">
        <v>22</v>
      </c>
      <c r="C22" s="11" t="s">
        <v>21</v>
      </c>
    </row>
    <row r="23" spans="1:3" ht="12.75">
      <c r="A23" s="22">
        <f t="shared" si="0"/>
        <v>14</v>
      </c>
      <c r="B23" s="23" t="s">
        <v>313</v>
      </c>
      <c r="C23" s="14" t="s">
        <v>21</v>
      </c>
    </row>
    <row r="24" spans="1:3" ht="12.75">
      <c r="A24" s="22">
        <f t="shared" si="0"/>
        <v>15</v>
      </c>
      <c r="B24" s="24" t="s">
        <v>23</v>
      </c>
      <c r="C24" s="11" t="s">
        <v>21</v>
      </c>
    </row>
    <row r="25" spans="1:4" ht="15.75" thickBot="1">
      <c r="A25" s="22">
        <f t="shared" si="0"/>
        <v>16</v>
      </c>
      <c r="B25" s="25" t="s">
        <v>24</v>
      </c>
      <c r="C25" s="26" t="s">
        <v>21</v>
      </c>
      <c r="D25" s="17">
        <f>16-8+1</f>
        <v>9</v>
      </c>
    </row>
    <row r="26" spans="1:3" ht="13.5" thickTop="1">
      <c r="A26" s="2"/>
      <c r="B26" s="18"/>
      <c r="C26" s="2"/>
    </row>
    <row r="27" spans="1:3" ht="12.75">
      <c r="A27" s="2"/>
      <c r="B27" s="9" t="s">
        <v>25</v>
      </c>
      <c r="C27" s="2"/>
    </row>
    <row r="28" spans="1:3" ht="12.75">
      <c r="A28" s="2">
        <f>+A25+1</f>
        <v>17</v>
      </c>
      <c r="B28" s="2" t="s">
        <v>26</v>
      </c>
      <c r="C28" s="20" t="s">
        <v>27</v>
      </c>
    </row>
    <row r="29" spans="1:3" ht="12.75">
      <c r="A29" s="2">
        <f aca="true" t="shared" si="1" ref="A29:A34">+A28+1</f>
        <v>18</v>
      </c>
      <c r="B29" t="s">
        <v>28</v>
      </c>
      <c r="C29" s="20" t="s">
        <v>29</v>
      </c>
    </row>
    <row r="30" spans="1:3" ht="12.75">
      <c r="A30" s="2">
        <f t="shared" si="1"/>
        <v>19</v>
      </c>
      <c r="B30" s="27" t="s">
        <v>263</v>
      </c>
      <c r="C30" s="21" t="s">
        <v>30</v>
      </c>
    </row>
    <row r="31" spans="1:3" ht="12.75">
      <c r="A31" s="2">
        <f t="shared" si="1"/>
        <v>20</v>
      </c>
      <c r="B31" s="19" t="s">
        <v>31</v>
      </c>
      <c r="C31" s="20" t="s">
        <v>32</v>
      </c>
    </row>
    <row r="32" spans="1:3" ht="12.75">
      <c r="A32" s="2">
        <f t="shared" si="1"/>
        <v>21</v>
      </c>
      <c r="B32" s="21" t="s">
        <v>33</v>
      </c>
      <c r="C32" s="28" t="s">
        <v>34</v>
      </c>
    </row>
    <row r="33" spans="1:3" ht="12.75">
      <c r="A33" s="2">
        <f t="shared" si="1"/>
        <v>22</v>
      </c>
      <c r="B33" s="28" t="s">
        <v>35</v>
      </c>
      <c r="C33" s="28" t="s">
        <v>34</v>
      </c>
    </row>
    <row r="34" spans="1:4" ht="15.75" thickBot="1">
      <c r="A34" s="2">
        <f t="shared" si="1"/>
        <v>23</v>
      </c>
      <c r="B34" s="15" t="s">
        <v>36</v>
      </c>
      <c r="C34" s="29" t="s">
        <v>37</v>
      </c>
      <c r="D34" s="17">
        <f>23-17+1</f>
        <v>7</v>
      </c>
    </row>
    <row r="35" spans="1:3" ht="13.5" thickTop="1">
      <c r="A35" s="2"/>
      <c r="B35" s="23"/>
      <c r="C35" s="21"/>
    </row>
    <row r="36" spans="1:3" ht="12.75">
      <c r="A36" s="2"/>
      <c r="B36" s="9" t="s">
        <v>38</v>
      </c>
      <c r="C36" s="2"/>
    </row>
    <row r="37" spans="1:4" ht="13.5" thickBot="1">
      <c r="A37" s="2">
        <f>+A34+1</f>
        <v>24</v>
      </c>
      <c r="B37" s="16" t="s">
        <v>39</v>
      </c>
      <c r="C37" s="16" t="s">
        <v>21</v>
      </c>
      <c r="D37" s="1">
        <v>1</v>
      </c>
    </row>
    <row r="38" ht="13.5" thickTop="1">
      <c r="A38" s="2" t="s">
        <v>40</v>
      </c>
    </row>
    <row r="39" spans="1:3" ht="12.75">
      <c r="A39" s="2"/>
      <c r="B39" s="9" t="s">
        <v>41</v>
      </c>
      <c r="C39" s="2"/>
    </row>
    <row r="40" spans="1:3" ht="12.75">
      <c r="A40" s="30">
        <f>+A37+1</f>
        <v>25</v>
      </c>
      <c r="B40" t="s">
        <v>264</v>
      </c>
      <c r="C40" s="30" t="s">
        <v>42</v>
      </c>
    </row>
    <row r="41" spans="1:3" ht="12.75">
      <c r="A41" s="30">
        <f aca="true" t="shared" si="2" ref="A41:A49">+A40+1</f>
        <v>26</v>
      </c>
      <c r="B41" s="2" t="s">
        <v>265</v>
      </c>
      <c r="C41" s="28" t="s">
        <v>43</v>
      </c>
    </row>
    <row r="42" spans="1:3" ht="12.75">
      <c r="A42" s="30">
        <f t="shared" si="2"/>
        <v>27</v>
      </c>
      <c r="B42" s="2" t="s">
        <v>266</v>
      </c>
      <c r="C42" s="2" t="s">
        <v>44</v>
      </c>
    </row>
    <row r="43" spans="1:3" ht="12.75">
      <c r="A43" s="30">
        <f t="shared" si="2"/>
        <v>28</v>
      </c>
      <c r="B43" t="s">
        <v>45</v>
      </c>
      <c r="C43" s="20" t="s">
        <v>46</v>
      </c>
    </row>
    <row r="44" spans="1:3" ht="12.75">
      <c r="A44" s="30">
        <f t="shared" si="2"/>
        <v>29</v>
      </c>
      <c r="B44" t="s">
        <v>47</v>
      </c>
      <c r="C44" s="2" t="s">
        <v>46</v>
      </c>
    </row>
    <row r="45" spans="1:3" ht="12.75">
      <c r="A45" s="30">
        <f t="shared" si="2"/>
        <v>30</v>
      </c>
      <c r="B45" s="31" t="s">
        <v>48</v>
      </c>
      <c r="C45" s="21" t="s">
        <v>46</v>
      </c>
    </row>
    <row r="46" spans="1:3" ht="12.75">
      <c r="A46" s="30">
        <f t="shared" si="2"/>
        <v>31</v>
      </c>
      <c r="B46" t="s">
        <v>49</v>
      </c>
      <c r="C46" s="2" t="s">
        <v>21</v>
      </c>
    </row>
    <row r="47" spans="1:3" ht="12.75">
      <c r="A47" s="30">
        <f t="shared" si="2"/>
        <v>32</v>
      </c>
      <c r="B47" s="11" t="s">
        <v>50</v>
      </c>
      <c r="C47" s="21" t="s">
        <v>287</v>
      </c>
    </row>
    <row r="48" spans="1:3" ht="12.75">
      <c r="A48" s="30">
        <f t="shared" si="2"/>
        <v>33</v>
      </c>
      <c r="B48" s="24" t="s">
        <v>52</v>
      </c>
      <c r="C48" s="11" t="s">
        <v>53</v>
      </c>
    </row>
    <row r="49" spans="1:4" ht="13.5" thickBot="1">
      <c r="A49" s="30">
        <f t="shared" si="2"/>
        <v>34</v>
      </c>
      <c r="B49" s="32" t="s">
        <v>54</v>
      </c>
      <c r="C49" s="32" t="s">
        <v>55</v>
      </c>
      <c r="D49" s="1">
        <f>34-25+1</f>
        <v>10</v>
      </c>
    </row>
    <row r="50" spans="1:3" ht="13.5" thickTop="1">
      <c r="A50" s="2"/>
      <c r="B50" s="18"/>
      <c r="C50" s="2"/>
    </row>
    <row r="51" spans="1:3" ht="12.75">
      <c r="A51" s="2"/>
      <c r="B51" s="9" t="s">
        <v>56</v>
      </c>
      <c r="C51" s="2"/>
    </row>
    <row r="52" spans="1:3" ht="12.75">
      <c r="A52" s="2">
        <f>+A49+1</f>
        <v>35</v>
      </c>
      <c r="B52" s="27" t="s">
        <v>57</v>
      </c>
      <c r="C52" s="2" t="s">
        <v>58</v>
      </c>
    </row>
    <row r="53" spans="1:3" ht="12.75">
      <c r="A53" s="2">
        <f aca="true" t="shared" si="3" ref="A53:A76">+A52+1</f>
        <v>36</v>
      </c>
      <c r="B53" s="11" t="s">
        <v>59</v>
      </c>
      <c r="C53" s="2" t="s">
        <v>60</v>
      </c>
    </row>
    <row r="54" spans="1:3" ht="12.75">
      <c r="A54" s="2">
        <f t="shared" si="3"/>
        <v>37</v>
      </c>
      <c r="B54" s="27" t="s">
        <v>61</v>
      </c>
      <c r="C54" s="27" t="s">
        <v>62</v>
      </c>
    </row>
    <row r="55" spans="1:3" ht="12.75">
      <c r="A55" s="2">
        <f t="shared" si="3"/>
        <v>38</v>
      </c>
      <c r="B55" s="27" t="s">
        <v>63</v>
      </c>
      <c r="C55" s="27" t="s">
        <v>64</v>
      </c>
    </row>
    <row r="56" spans="1:3" ht="12.75">
      <c r="A56" s="2">
        <f t="shared" si="3"/>
        <v>39</v>
      </c>
      <c r="B56" s="27" t="s">
        <v>65</v>
      </c>
      <c r="C56" s="27" t="s">
        <v>66</v>
      </c>
    </row>
    <row r="57" spans="1:3" ht="12.75">
      <c r="A57" s="2">
        <f t="shared" si="3"/>
        <v>40</v>
      </c>
      <c r="B57" s="2" t="s">
        <v>67</v>
      </c>
      <c r="C57" s="21" t="s">
        <v>68</v>
      </c>
    </row>
    <row r="58" spans="1:3" ht="12.75">
      <c r="A58" s="2">
        <f t="shared" si="3"/>
        <v>41</v>
      </c>
      <c r="B58" s="14" t="s">
        <v>69</v>
      </c>
      <c r="C58" s="21" t="s">
        <v>68</v>
      </c>
    </row>
    <row r="59" spans="1:3" ht="12.75">
      <c r="A59" s="2">
        <f t="shared" si="3"/>
        <v>42</v>
      </c>
      <c r="B59" s="2" t="s">
        <v>267</v>
      </c>
      <c r="C59" s="2" t="s">
        <v>70</v>
      </c>
    </row>
    <row r="60" spans="1:3" ht="12.75">
      <c r="A60" s="2">
        <f t="shared" si="3"/>
        <v>43</v>
      </c>
      <c r="B60" t="s">
        <v>71</v>
      </c>
      <c r="C60" s="21" t="s">
        <v>68</v>
      </c>
    </row>
    <row r="61" spans="1:3" ht="12.75">
      <c r="A61" s="2">
        <f t="shared" si="3"/>
        <v>44</v>
      </c>
      <c r="B61" s="19" t="s">
        <v>72</v>
      </c>
      <c r="C61" s="21" t="s">
        <v>68</v>
      </c>
    </row>
    <row r="62" spans="1:3" ht="12.75">
      <c r="A62" s="2">
        <f t="shared" si="3"/>
        <v>45</v>
      </c>
      <c r="B62" s="14" t="s">
        <v>73</v>
      </c>
      <c r="C62" s="23" t="s">
        <v>74</v>
      </c>
    </row>
    <row r="63" spans="1:3" ht="12.75">
      <c r="A63" s="2">
        <f t="shared" si="3"/>
        <v>46</v>
      </c>
      <c r="B63" s="14" t="s">
        <v>75</v>
      </c>
      <c r="C63" s="23" t="s">
        <v>74</v>
      </c>
    </row>
    <row r="64" spans="1:3" ht="12.75">
      <c r="A64" s="2">
        <f t="shared" si="3"/>
        <v>47</v>
      </c>
      <c r="B64" s="2" t="s">
        <v>76</v>
      </c>
      <c r="C64" s="2" t="s">
        <v>77</v>
      </c>
    </row>
    <row r="65" spans="1:3" ht="12.75">
      <c r="A65" s="2">
        <f t="shared" si="3"/>
        <v>48</v>
      </c>
      <c r="B65" s="23" t="s">
        <v>78</v>
      </c>
      <c r="C65" s="11" t="s">
        <v>77</v>
      </c>
    </row>
    <row r="66" spans="1:3" ht="12.75">
      <c r="A66" s="2">
        <f t="shared" si="3"/>
        <v>49</v>
      </c>
      <c r="B66" s="2" t="s">
        <v>79</v>
      </c>
      <c r="C66" s="2" t="s">
        <v>80</v>
      </c>
    </row>
    <row r="67" spans="1:3" ht="12.75">
      <c r="A67" s="2">
        <f t="shared" si="3"/>
        <v>50</v>
      </c>
      <c r="B67" s="19" t="s">
        <v>81</v>
      </c>
      <c r="C67" s="28" t="s">
        <v>82</v>
      </c>
    </row>
    <row r="68" spans="1:3" ht="12.75">
      <c r="A68" s="2">
        <f t="shared" si="3"/>
        <v>51</v>
      </c>
      <c r="B68" s="2" t="s">
        <v>83</v>
      </c>
      <c r="C68" s="2" t="s">
        <v>84</v>
      </c>
    </row>
    <row r="69" spans="1:3" ht="12.75">
      <c r="A69" s="2">
        <f t="shared" si="3"/>
        <v>52</v>
      </c>
      <c r="B69" s="2" t="s">
        <v>85</v>
      </c>
      <c r="C69" s="2" t="s">
        <v>84</v>
      </c>
    </row>
    <row r="70" spans="1:3" ht="12.75">
      <c r="A70" s="2">
        <f t="shared" si="3"/>
        <v>53</v>
      </c>
      <c r="B70" s="2" t="s">
        <v>86</v>
      </c>
      <c r="C70" s="2" t="s">
        <v>87</v>
      </c>
    </row>
    <row r="71" spans="1:3" ht="12.75">
      <c r="A71" s="2">
        <f t="shared" si="3"/>
        <v>54</v>
      </c>
      <c r="B71" s="19" t="s">
        <v>88</v>
      </c>
      <c r="C71" s="2" t="s">
        <v>89</v>
      </c>
    </row>
    <row r="72" spans="1:3" ht="12.75">
      <c r="A72" s="2">
        <f t="shared" si="3"/>
        <v>55</v>
      </c>
      <c r="B72" s="19" t="s">
        <v>90</v>
      </c>
      <c r="C72" s="2" t="s">
        <v>89</v>
      </c>
    </row>
    <row r="73" spans="1:3" ht="12.75">
      <c r="A73" s="2">
        <f t="shared" si="3"/>
        <v>56</v>
      </c>
      <c r="B73" s="2" t="s">
        <v>91</v>
      </c>
      <c r="C73" s="2" t="s">
        <v>92</v>
      </c>
    </row>
    <row r="74" spans="1:3" ht="12.75">
      <c r="A74" s="2">
        <f t="shared" si="3"/>
        <v>57</v>
      </c>
      <c r="B74" t="s">
        <v>93</v>
      </c>
      <c r="C74" s="2" t="s">
        <v>92</v>
      </c>
    </row>
    <row r="75" spans="1:3" ht="12.75">
      <c r="A75" s="2">
        <f t="shared" si="3"/>
        <v>58</v>
      </c>
      <c r="B75" s="31" t="s">
        <v>94</v>
      </c>
      <c r="C75" s="2" t="s">
        <v>92</v>
      </c>
    </row>
    <row r="76" spans="1:4" ht="15.75" thickBot="1">
      <c r="A76" s="2">
        <f t="shared" si="3"/>
        <v>59</v>
      </c>
      <c r="B76" s="15" t="s">
        <v>95</v>
      </c>
      <c r="C76" s="16" t="s">
        <v>96</v>
      </c>
      <c r="D76" s="17">
        <f>59-35+1</f>
        <v>25</v>
      </c>
    </row>
    <row r="77" spans="1:3" ht="13.5" thickTop="1">
      <c r="A77" s="2"/>
      <c r="B77" s="33"/>
      <c r="C77" s="2"/>
    </row>
    <row r="78" spans="1:3" ht="12.75">
      <c r="A78" s="2"/>
      <c r="B78" s="9" t="s">
        <v>97</v>
      </c>
      <c r="C78" s="2"/>
    </row>
    <row r="79" spans="1:3" ht="12.75">
      <c r="A79" s="2">
        <f>+A76+1</f>
        <v>60</v>
      </c>
      <c r="B79" s="27" t="s">
        <v>98</v>
      </c>
      <c r="C79" s="27" t="s">
        <v>99</v>
      </c>
    </row>
    <row r="80" spans="1:3" ht="12.75">
      <c r="A80" s="2">
        <f aca="true" t="shared" si="4" ref="A80:A86">+A79+1</f>
        <v>61</v>
      </c>
      <c r="B80" s="2" t="s">
        <v>100</v>
      </c>
      <c r="C80" s="2" t="s">
        <v>101</v>
      </c>
    </row>
    <row r="81" spans="1:3" ht="12.75">
      <c r="A81" s="2">
        <f t="shared" si="4"/>
        <v>62</v>
      </c>
      <c r="B81" s="27" t="s">
        <v>102</v>
      </c>
      <c r="C81" s="27" t="s">
        <v>103</v>
      </c>
    </row>
    <row r="82" spans="1:3" ht="12.75">
      <c r="A82" s="2">
        <f t="shared" si="4"/>
        <v>63</v>
      </c>
      <c r="B82" s="27" t="s">
        <v>268</v>
      </c>
      <c r="C82" s="27" t="s">
        <v>104</v>
      </c>
    </row>
    <row r="83" spans="1:3" ht="12.75">
      <c r="A83" s="2">
        <f t="shared" si="4"/>
        <v>64</v>
      </c>
      <c r="B83" s="28" t="s">
        <v>269</v>
      </c>
      <c r="C83" s="28" t="s">
        <v>105</v>
      </c>
    </row>
    <row r="84" spans="1:3" ht="12.75">
      <c r="A84" s="2">
        <f t="shared" si="4"/>
        <v>65</v>
      </c>
      <c r="B84" t="s">
        <v>106</v>
      </c>
      <c r="C84" s="28" t="s">
        <v>105</v>
      </c>
    </row>
    <row r="85" spans="1:3" ht="12.75">
      <c r="A85" s="2">
        <f t="shared" si="4"/>
        <v>66</v>
      </c>
      <c r="B85" t="s">
        <v>107</v>
      </c>
      <c r="C85" s="28" t="s">
        <v>105</v>
      </c>
    </row>
    <row r="86" spans="1:4" ht="15.75" thickBot="1">
      <c r="A86" s="2">
        <f t="shared" si="4"/>
        <v>67</v>
      </c>
      <c r="B86" s="32" t="s">
        <v>108</v>
      </c>
      <c r="C86" s="16" t="s">
        <v>21</v>
      </c>
      <c r="D86" s="17">
        <f>67-60+1</f>
        <v>8</v>
      </c>
    </row>
    <row r="87" spans="1:3" ht="13.5" thickTop="1">
      <c r="A87" s="2"/>
      <c r="C87" s="2"/>
    </row>
    <row r="88" spans="1:3" ht="12.75">
      <c r="A88" s="2"/>
      <c r="B88" s="9" t="s">
        <v>109</v>
      </c>
      <c r="C88" s="2"/>
    </row>
    <row r="89" spans="1:3" ht="12.75">
      <c r="A89" s="2">
        <f>A86+1</f>
        <v>68</v>
      </c>
      <c r="B89" s="2" t="s">
        <v>110</v>
      </c>
      <c r="C89" s="2" t="s">
        <v>111</v>
      </c>
    </row>
    <row r="90" spans="1:3" ht="12.75">
      <c r="A90" s="2">
        <f aca="true" t="shared" si="5" ref="A90:A95">+A89+1</f>
        <v>69</v>
      </c>
      <c r="B90" s="2" t="s">
        <v>112</v>
      </c>
      <c r="C90" s="2" t="s">
        <v>113</v>
      </c>
    </row>
    <row r="91" spans="1:3" ht="12.75">
      <c r="A91" s="2">
        <f t="shared" si="5"/>
        <v>70</v>
      </c>
      <c r="B91" s="11" t="s">
        <v>114</v>
      </c>
      <c r="C91" s="11" t="s">
        <v>105</v>
      </c>
    </row>
    <row r="92" spans="1:3" ht="12.75">
      <c r="A92" s="2">
        <f t="shared" si="5"/>
        <v>71</v>
      </c>
      <c r="B92" s="24" t="s">
        <v>115</v>
      </c>
      <c r="C92" s="21" t="s">
        <v>116</v>
      </c>
    </row>
    <row r="93" spans="1:3" ht="12.75">
      <c r="A93" s="2">
        <f t="shared" si="5"/>
        <v>72</v>
      </c>
      <c r="B93" s="24" t="s">
        <v>117</v>
      </c>
      <c r="C93" s="21" t="s">
        <v>116</v>
      </c>
    </row>
    <row r="94" spans="1:3" ht="12.75">
      <c r="A94" s="2">
        <f t="shared" si="5"/>
        <v>73</v>
      </c>
      <c r="B94" s="11" t="s">
        <v>118</v>
      </c>
      <c r="C94" s="11" t="s">
        <v>21</v>
      </c>
    </row>
    <row r="95" spans="1:4" ht="15.75" thickBot="1">
      <c r="A95" s="2">
        <f t="shared" si="5"/>
        <v>74</v>
      </c>
      <c r="B95" s="15" t="s">
        <v>119</v>
      </c>
      <c r="C95" s="16" t="s">
        <v>74</v>
      </c>
      <c r="D95" s="17">
        <f>74-68+1</f>
        <v>7</v>
      </c>
    </row>
    <row r="96" spans="1:3" ht="13.5" thickTop="1">
      <c r="A96" s="11"/>
      <c r="B96" s="2"/>
      <c r="C96" s="2"/>
    </row>
    <row r="97" spans="1:3" ht="12.75">
      <c r="A97" s="11"/>
      <c r="B97" s="9" t="s">
        <v>120</v>
      </c>
      <c r="C97" s="2"/>
    </row>
    <row r="98" spans="1:3" ht="12.75">
      <c r="A98" s="11">
        <f>+A95+1</f>
        <v>75</v>
      </c>
      <c r="B98" s="2" t="s">
        <v>121</v>
      </c>
      <c r="C98" s="2" t="s">
        <v>122</v>
      </c>
    </row>
    <row r="99" spans="1:3" ht="12.75">
      <c r="A99" s="11">
        <f aca="true" t="shared" si="6" ref="A99:A104">+A98+1</f>
        <v>76</v>
      </c>
      <c r="B99" s="2" t="s">
        <v>123</v>
      </c>
      <c r="C99" s="2" t="s">
        <v>124</v>
      </c>
    </row>
    <row r="100" spans="1:3" ht="12.75">
      <c r="A100" s="11">
        <f t="shared" si="6"/>
        <v>77</v>
      </c>
      <c r="B100" s="11" t="s">
        <v>1070</v>
      </c>
      <c r="C100" s="11" t="s">
        <v>125</v>
      </c>
    </row>
    <row r="101" spans="1:3" ht="12.75">
      <c r="A101" s="11">
        <f t="shared" si="6"/>
        <v>78</v>
      </c>
      <c r="B101" s="2" t="s">
        <v>126</v>
      </c>
      <c r="C101" s="2" t="s">
        <v>127</v>
      </c>
    </row>
    <row r="102" spans="1:3" ht="12.75">
      <c r="A102" s="11">
        <f t="shared" si="6"/>
        <v>79</v>
      </c>
      <c r="B102" s="14" t="s">
        <v>128</v>
      </c>
      <c r="C102" s="20" t="s">
        <v>129</v>
      </c>
    </row>
    <row r="103" spans="1:3" ht="12.75">
      <c r="A103" s="11">
        <f t="shared" si="6"/>
        <v>80</v>
      </c>
      <c r="B103" s="11" t="s">
        <v>130</v>
      </c>
      <c r="C103" s="11" t="s">
        <v>131</v>
      </c>
    </row>
    <row r="104" spans="1:4" ht="15.75" thickBot="1">
      <c r="A104" s="11">
        <f t="shared" si="6"/>
        <v>81</v>
      </c>
      <c r="B104" s="34" t="s">
        <v>132</v>
      </c>
      <c r="C104" s="16" t="s">
        <v>21</v>
      </c>
      <c r="D104" s="17">
        <f>81-75+1</f>
        <v>7</v>
      </c>
    </row>
    <row r="105" spans="1:3" ht="13.5" thickTop="1">
      <c r="A105" s="2"/>
      <c r="C105" s="2"/>
    </row>
    <row r="106" spans="1:3" ht="12.75">
      <c r="A106" s="2"/>
      <c r="B106" s="9" t="s">
        <v>133</v>
      </c>
      <c r="C106" s="2"/>
    </row>
    <row r="107" spans="1:3" ht="12.75">
      <c r="A107" s="2">
        <f>+A104+1</f>
        <v>82</v>
      </c>
      <c r="B107" s="21" t="s">
        <v>134</v>
      </c>
      <c r="C107" s="2" t="s">
        <v>135</v>
      </c>
    </row>
    <row r="108" spans="1:3" ht="12.75">
      <c r="A108" s="2">
        <f>+A107+1</f>
        <v>83</v>
      </c>
      <c r="B108" s="2" t="s">
        <v>137</v>
      </c>
      <c r="C108" s="2" t="s">
        <v>46</v>
      </c>
    </row>
    <row r="109" spans="1:3" ht="12.75">
      <c r="A109" s="2">
        <f aca="true" t="shared" si="7" ref="A109:A118">A108+1</f>
        <v>84</v>
      </c>
      <c r="B109" t="s">
        <v>270</v>
      </c>
      <c r="C109" s="2" t="s">
        <v>46</v>
      </c>
    </row>
    <row r="110" spans="1:3" ht="12.75">
      <c r="A110" s="2">
        <f t="shared" si="7"/>
        <v>85</v>
      </c>
      <c r="B110" s="2" t="s">
        <v>138</v>
      </c>
      <c r="C110" s="2" t="s">
        <v>46</v>
      </c>
    </row>
    <row r="111" spans="1:3" ht="12.75">
      <c r="A111" s="2">
        <f t="shared" si="7"/>
        <v>86</v>
      </c>
      <c r="B111" s="19" t="s">
        <v>139</v>
      </c>
      <c r="C111" s="20" t="s">
        <v>46</v>
      </c>
    </row>
    <row r="112" spans="1:3" ht="12.75">
      <c r="A112" s="2">
        <f t="shared" si="7"/>
        <v>87</v>
      </c>
      <c r="B112" s="14" t="s">
        <v>140</v>
      </c>
      <c r="C112" s="23" t="s">
        <v>46</v>
      </c>
    </row>
    <row r="113" spans="1:3" ht="12.75">
      <c r="A113" s="2">
        <f t="shared" si="7"/>
        <v>88</v>
      </c>
      <c r="B113" s="14" t="s">
        <v>141</v>
      </c>
      <c r="C113" s="23" t="s">
        <v>46</v>
      </c>
    </row>
    <row r="114" spans="1:3" ht="12.75">
      <c r="A114" s="2">
        <f t="shared" si="7"/>
        <v>89</v>
      </c>
      <c r="B114" s="24" t="s">
        <v>142</v>
      </c>
      <c r="C114" s="36" t="s">
        <v>143</v>
      </c>
    </row>
    <row r="115" spans="1:3" ht="12.75">
      <c r="A115" s="2">
        <f t="shared" si="7"/>
        <v>90</v>
      </c>
      <c r="B115" s="31" t="s">
        <v>144</v>
      </c>
      <c r="C115" s="20" t="s">
        <v>145</v>
      </c>
    </row>
    <row r="116" spans="1:3" ht="12.75">
      <c r="A116" s="2">
        <f t="shared" si="7"/>
        <v>91</v>
      </c>
      <c r="B116" s="31" t="s">
        <v>146</v>
      </c>
      <c r="C116" s="20" t="s">
        <v>147</v>
      </c>
    </row>
    <row r="117" spans="1:3" ht="12.75">
      <c r="A117" s="2">
        <f t="shared" si="7"/>
        <v>92</v>
      </c>
      <c r="B117" s="31" t="s">
        <v>148</v>
      </c>
      <c r="C117" s="20" t="s">
        <v>147</v>
      </c>
    </row>
    <row r="118" spans="1:4" ht="15.75" thickBot="1">
      <c r="A118" s="2">
        <f t="shared" si="7"/>
        <v>93</v>
      </c>
      <c r="B118" s="16" t="s">
        <v>149</v>
      </c>
      <c r="C118" s="16" t="s">
        <v>272</v>
      </c>
      <c r="D118" s="17">
        <f>92-81+1</f>
        <v>12</v>
      </c>
    </row>
    <row r="119" ht="13.5" thickTop="1">
      <c r="A119" s="2"/>
    </row>
    <row r="120" spans="1:3" ht="12.75">
      <c r="A120" s="2" t="s">
        <v>40</v>
      </c>
      <c r="B120" s="37" t="s">
        <v>150</v>
      </c>
      <c r="C120" s="2"/>
    </row>
    <row r="121" spans="1:3" ht="12.75">
      <c r="A121" s="2">
        <f>+A118+1</f>
        <v>94</v>
      </c>
      <c r="B121" s="2" t="s">
        <v>151</v>
      </c>
      <c r="C121" s="2" t="s">
        <v>152</v>
      </c>
    </row>
    <row r="122" spans="1:3" ht="12.75">
      <c r="A122" s="2">
        <f aca="true" t="shared" si="8" ref="A122:A133">+A121+1</f>
        <v>95</v>
      </c>
      <c r="B122" s="28" t="s">
        <v>153</v>
      </c>
      <c r="C122" s="27" t="s">
        <v>154</v>
      </c>
    </row>
    <row r="123" spans="1:3" ht="12.75">
      <c r="A123" s="2">
        <f t="shared" si="8"/>
        <v>96</v>
      </c>
      <c r="B123" s="28" t="s">
        <v>155</v>
      </c>
      <c r="C123" s="27" t="s">
        <v>154</v>
      </c>
    </row>
    <row r="124" spans="1:3" ht="12.75">
      <c r="A124" s="2">
        <f t="shared" si="8"/>
        <v>97</v>
      </c>
      <c r="B124" s="23" t="s">
        <v>156</v>
      </c>
      <c r="C124" s="20" t="s">
        <v>157</v>
      </c>
    </row>
    <row r="125" spans="1:3" ht="12.75">
      <c r="A125" s="2">
        <f t="shared" si="8"/>
        <v>98</v>
      </c>
      <c r="B125" s="28" t="s">
        <v>158</v>
      </c>
      <c r="C125" s="2" t="s">
        <v>159</v>
      </c>
    </row>
    <row r="126" spans="1:3" ht="12.75">
      <c r="A126" s="2">
        <f t="shared" si="8"/>
        <v>99</v>
      </c>
      <c r="B126" s="20" t="s">
        <v>160</v>
      </c>
      <c r="C126" s="11" t="s">
        <v>159</v>
      </c>
    </row>
    <row r="127" spans="1:3" ht="12.75">
      <c r="A127" s="2">
        <f t="shared" si="8"/>
        <v>100</v>
      </c>
      <c r="B127" s="14" t="s">
        <v>161</v>
      </c>
      <c r="C127" s="11" t="s">
        <v>159</v>
      </c>
    </row>
    <row r="128" spans="1:3" ht="12.75">
      <c r="A128" s="2">
        <f t="shared" si="8"/>
        <v>101</v>
      </c>
      <c r="B128" s="14" t="s">
        <v>162</v>
      </c>
      <c r="C128" s="11" t="s">
        <v>159</v>
      </c>
    </row>
    <row r="129" spans="1:3" ht="12.75">
      <c r="A129" s="2">
        <f t="shared" si="8"/>
        <v>102</v>
      </c>
      <c r="B129" t="s">
        <v>163</v>
      </c>
      <c r="C129" s="2" t="s">
        <v>147</v>
      </c>
    </row>
    <row r="130" spans="1:3" ht="12.75">
      <c r="A130" s="2">
        <f t="shared" si="8"/>
        <v>103</v>
      </c>
      <c r="B130" t="s">
        <v>164</v>
      </c>
      <c r="C130" s="11" t="s">
        <v>147</v>
      </c>
    </row>
    <row r="131" spans="1:3" ht="12.75">
      <c r="A131" s="2">
        <f t="shared" si="8"/>
        <v>104</v>
      </c>
      <c r="B131" t="s">
        <v>165</v>
      </c>
      <c r="C131" s="11" t="s">
        <v>166</v>
      </c>
    </row>
    <row r="132" spans="1:3" ht="12.75">
      <c r="A132" s="2">
        <f t="shared" si="8"/>
        <v>105</v>
      </c>
      <c r="B132" s="23" t="s">
        <v>167</v>
      </c>
      <c r="C132" s="11" t="s">
        <v>166</v>
      </c>
    </row>
    <row r="133" spans="1:4" ht="15.75" thickBot="1">
      <c r="A133" s="2">
        <f t="shared" si="8"/>
        <v>106</v>
      </c>
      <c r="B133" s="34" t="s">
        <v>168</v>
      </c>
      <c r="C133" s="29" t="s">
        <v>21</v>
      </c>
      <c r="D133" s="17">
        <f>106-94+1</f>
        <v>13</v>
      </c>
    </row>
    <row r="134" spans="1:4" ht="15.75" thickTop="1">
      <c r="A134" s="2"/>
      <c r="B134" s="24"/>
      <c r="C134" s="21"/>
      <c r="D134" s="17"/>
    </row>
    <row r="135" spans="1:3" ht="12.75">
      <c r="A135" s="2" t="s">
        <v>40</v>
      </c>
      <c r="B135" s="9" t="s">
        <v>169</v>
      </c>
      <c r="C135" s="2"/>
    </row>
    <row r="136" spans="1:3" ht="12.75">
      <c r="A136" s="2">
        <f>+A133+1</f>
        <v>107</v>
      </c>
      <c r="B136" s="2" t="s">
        <v>170</v>
      </c>
      <c r="C136" s="2" t="s">
        <v>171</v>
      </c>
    </row>
    <row r="137" spans="1:3" ht="12.75">
      <c r="A137" s="2">
        <f>+A136+1</f>
        <v>108</v>
      </c>
      <c r="B137" s="11" t="s">
        <v>172</v>
      </c>
      <c r="C137" s="11" t="s">
        <v>105</v>
      </c>
    </row>
    <row r="138" spans="1:3" ht="12.75">
      <c r="A138" s="2">
        <f>+A137+1</f>
        <v>109</v>
      </c>
      <c r="B138" s="23" t="s">
        <v>271</v>
      </c>
      <c r="C138" s="23" t="s">
        <v>233</v>
      </c>
    </row>
    <row r="139" spans="1:4" ht="15.75" thickBot="1">
      <c r="A139" s="2">
        <f>+A138+1</f>
        <v>110</v>
      </c>
      <c r="B139" s="26" t="s">
        <v>173</v>
      </c>
      <c r="C139" s="16" t="s">
        <v>21</v>
      </c>
      <c r="D139" s="17">
        <f>110-107+1</f>
        <v>4</v>
      </c>
    </row>
    <row r="140" spans="1:3" ht="13.5" thickTop="1">
      <c r="A140" s="2"/>
      <c r="B140" s="20"/>
      <c r="C140" s="11"/>
    </row>
    <row r="141" spans="1:3" ht="12.75">
      <c r="A141" s="2"/>
      <c r="B141" s="9" t="s">
        <v>174</v>
      </c>
      <c r="C141" s="11"/>
    </row>
    <row r="142" spans="1:3" ht="12.75">
      <c r="A142" s="2">
        <f>+A139+1</f>
        <v>111</v>
      </c>
      <c r="B142" s="28" t="s">
        <v>175</v>
      </c>
      <c r="C142" s="11" t="s">
        <v>176</v>
      </c>
    </row>
    <row r="143" spans="1:3" ht="12.75">
      <c r="A143" s="38">
        <f>+A142+1</f>
        <v>112</v>
      </c>
      <c r="B143" s="39" t="s">
        <v>177</v>
      </c>
      <c r="C143" s="40" t="s">
        <v>157</v>
      </c>
    </row>
    <row r="144" spans="1:3" ht="12.75">
      <c r="A144" s="38">
        <f>+A143+1</f>
        <v>113</v>
      </c>
      <c r="B144" s="2" t="s">
        <v>178</v>
      </c>
      <c r="C144" s="2" t="s">
        <v>179</v>
      </c>
    </row>
    <row r="145" spans="1:4" ht="15.75" thickBot="1">
      <c r="A145" s="38">
        <f>+A144+1</f>
        <v>114</v>
      </c>
      <c r="B145" s="29" t="s">
        <v>180</v>
      </c>
      <c r="C145" s="29" t="s">
        <v>21</v>
      </c>
      <c r="D145" s="17">
        <f>114-111+1</f>
        <v>4</v>
      </c>
    </row>
    <row r="146" spans="1:3" ht="13.5" thickTop="1">
      <c r="A146" s="2" t="s">
        <v>40</v>
      </c>
      <c r="B146" s="2"/>
      <c r="C146" s="11"/>
    </row>
    <row r="147" spans="1:3" ht="12.75">
      <c r="A147" s="2"/>
      <c r="B147" s="18" t="s">
        <v>181</v>
      </c>
      <c r="C147" s="2"/>
    </row>
    <row r="148" spans="1:3" ht="12.75">
      <c r="A148" s="2">
        <f>+A145+1</f>
        <v>115</v>
      </c>
      <c r="B148" s="21" t="s">
        <v>182</v>
      </c>
      <c r="C148" s="2" t="s">
        <v>183</v>
      </c>
    </row>
    <row r="149" spans="1:3" ht="12.75">
      <c r="A149" s="2">
        <f aca="true" t="shared" si="9" ref="A149:A155">+A148+1</f>
        <v>116</v>
      </c>
      <c r="B149" s="31" t="s">
        <v>184</v>
      </c>
      <c r="C149" s="2" t="s">
        <v>185</v>
      </c>
    </row>
    <row r="150" spans="1:3" ht="12.75">
      <c r="A150" s="2">
        <f t="shared" si="9"/>
        <v>117</v>
      </c>
      <c r="B150" s="31" t="s">
        <v>186</v>
      </c>
      <c r="C150" s="2" t="s">
        <v>187</v>
      </c>
    </row>
    <row r="151" spans="1:3" ht="12.75">
      <c r="A151" s="2">
        <f t="shared" si="9"/>
        <v>118</v>
      </c>
      <c r="B151" s="31" t="s">
        <v>188</v>
      </c>
      <c r="C151" s="2" t="s">
        <v>189</v>
      </c>
    </row>
    <row r="152" spans="1:3" ht="12.75">
      <c r="A152" s="2">
        <f t="shared" si="9"/>
        <v>119</v>
      </c>
      <c r="B152" s="31" t="s">
        <v>190</v>
      </c>
      <c r="C152" s="2" t="s">
        <v>191</v>
      </c>
    </row>
    <row r="153" spans="1:3" ht="12.75">
      <c r="A153" s="2">
        <f t="shared" si="9"/>
        <v>120</v>
      </c>
      <c r="B153" s="31" t="s">
        <v>192</v>
      </c>
      <c r="C153" s="23" t="s">
        <v>193</v>
      </c>
    </row>
    <row r="154" spans="1:3" ht="12.75">
      <c r="A154" s="2">
        <f t="shared" si="9"/>
        <v>121</v>
      </c>
      <c r="B154" s="21" t="s">
        <v>194</v>
      </c>
      <c r="C154" s="23" t="s">
        <v>195</v>
      </c>
    </row>
    <row r="155" spans="1:4" ht="15.75" thickBot="1">
      <c r="A155" s="2">
        <f t="shared" si="9"/>
        <v>122</v>
      </c>
      <c r="B155" s="32" t="s">
        <v>196</v>
      </c>
      <c r="C155" s="29" t="s">
        <v>21</v>
      </c>
      <c r="D155" s="17">
        <f>122-115+1</f>
        <v>8</v>
      </c>
    </row>
    <row r="156" spans="1:3" ht="13.5" thickTop="1">
      <c r="A156" s="2"/>
      <c r="B156" s="2"/>
      <c r="C156" s="11"/>
    </row>
    <row r="157" spans="1:3" ht="12.75">
      <c r="A157" s="2"/>
      <c r="B157" s="2"/>
      <c r="C157" s="11"/>
    </row>
    <row r="158" spans="1:3" ht="12.75">
      <c r="A158" s="2"/>
      <c r="B158" s="18" t="s">
        <v>197</v>
      </c>
      <c r="C158" s="2"/>
    </row>
    <row r="159" spans="1:3" ht="12.75">
      <c r="A159" s="2">
        <f>+A155+1</f>
        <v>123</v>
      </c>
      <c r="B159" t="s">
        <v>198</v>
      </c>
      <c r="C159" s="11" t="s">
        <v>199</v>
      </c>
    </row>
    <row r="160" spans="1:3" ht="12.75">
      <c r="A160" s="2">
        <f>+A159+1</f>
        <v>124</v>
      </c>
      <c r="B160" s="14" t="s">
        <v>200</v>
      </c>
      <c r="C160" s="14" t="s">
        <v>201</v>
      </c>
    </row>
    <row r="161" spans="1:4" ht="15">
      <c r="A161" s="2">
        <f>+A160+1</f>
        <v>125</v>
      </c>
      <c r="B161" s="47" t="s">
        <v>202</v>
      </c>
      <c r="C161" s="11" t="s">
        <v>82</v>
      </c>
      <c r="D161" s="17" t="s">
        <v>40</v>
      </c>
    </row>
    <row r="162" spans="1:4" ht="15.75" thickBot="1">
      <c r="A162" s="2">
        <f>+A161+1</f>
        <v>126</v>
      </c>
      <c r="B162" s="32" t="s">
        <v>274</v>
      </c>
      <c r="C162" s="15" t="s">
        <v>21</v>
      </c>
      <c r="D162" s="17">
        <f>127-124+1</f>
        <v>4</v>
      </c>
    </row>
    <row r="163" spans="1:3" ht="13.5" thickTop="1">
      <c r="A163" s="2"/>
      <c r="B163" s="11"/>
      <c r="C163" s="11"/>
    </row>
    <row r="164" spans="1:3" ht="12.75">
      <c r="A164" s="2"/>
      <c r="B164" s="18" t="s">
        <v>203</v>
      </c>
      <c r="C164" s="11"/>
    </row>
    <row r="165" spans="1:3" ht="12.75">
      <c r="A165" s="2">
        <f>+A162+1</f>
        <v>127</v>
      </c>
      <c r="B165" s="21" t="s">
        <v>204</v>
      </c>
      <c r="C165" s="11" t="s">
        <v>205</v>
      </c>
    </row>
    <row r="166" spans="1:3" ht="12.75">
      <c r="A166" s="2">
        <f>+A165+1</f>
        <v>128</v>
      </c>
      <c r="B166" s="11" t="s">
        <v>206</v>
      </c>
      <c r="C166" s="11" t="s">
        <v>147</v>
      </c>
    </row>
    <row r="167" spans="1:3" ht="12.75">
      <c r="A167" s="2">
        <f>+A166+1</f>
        <v>129</v>
      </c>
      <c r="B167" s="23" t="s">
        <v>273</v>
      </c>
      <c r="C167" s="23" t="s">
        <v>74</v>
      </c>
    </row>
    <row r="168" spans="1:4" ht="15.75" thickBot="1">
      <c r="A168" s="2">
        <f>+A167+1</f>
        <v>130</v>
      </c>
      <c r="B168" s="15" t="s">
        <v>207</v>
      </c>
      <c r="C168" s="32" t="s">
        <v>74</v>
      </c>
      <c r="D168" s="17">
        <f>130-127+1</f>
        <v>4</v>
      </c>
    </row>
    <row r="169" spans="1:4" ht="13.5" thickTop="1">
      <c r="A169" s="2" t="s">
        <v>40</v>
      </c>
      <c r="B169" s="2"/>
      <c r="C169" s="2"/>
      <c r="D169" s="1" t="s">
        <v>40</v>
      </c>
    </row>
    <row r="170" spans="1:3" ht="12.75">
      <c r="A170" s="2"/>
      <c r="B170" s="18" t="s">
        <v>208</v>
      </c>
      <c r="C170" s="2"/>
    </row>
    <row r="171" spans="1:3" ht="12.75">
      <c r="A171" s="2">
        <f>+A168+1</f>
        <v>131</v>
      </c>
      <c r="B171" s="30" t="s">
        <v>209</v>
      </c>
      <c r="C171" s="2" t="s">
        <v>210</v>
      </c>
    </row>
    <row r="172" spans="1:3" ht="12.75">
      <c r="A172" s="2">
        <f>+A171+1</f>
        <v>132</v>
      </c>
      <c r="B172" s="41" t="s">
        <v>211</v>
      </c>
      <c r="C172" s="21" t="s">
        <v>30</v>
      </c>
    </row>
    <row r="173" spans="1:3" ht="12.75">
      <c r="A173" s="2">
        <f>+A172+1</f>
        <v>133</v>
      </c>
      <c r="B173" s="24" t="s">
        <v>212</v>
      </c>
      <c r="C173" s="21" t="s">
        <v>30</v>
      </c>
    </row>
    <row r="174" spans="1:3" ht="12.75">
      <c r="A174" s="2">
        <f>+A173+1</f>
        <v>134</v>
      </c>
      <c r="B174" s="23" t="s">
        <v>213</v>
      </c>
      <c r="C174" s="23" t="s">
        <v>74</v>
      </c>
    </row>
    <row r="175" spans="1:3" ht="12.75">
      <c r="A175" s="2">
        <f>+A174+1</f>
        <v>135</v>
      </c>
      <c r="B175" s="47" t="s">
        <v>299</v>
      </c>
      <c r="C175" s="23" t="s">
        <v>74</v>
      </c>
    </row>
    <row r="176" spans="1:4" ht="13.5" thickBot="1">
      <c r="A176" s="2">
        <f>+A175+1</f>
        <v>136</v>
      </c>
      <c r="B176" s="15" t="s">
        <v>214</v>
      </c>
      <c r="C176" s="15" t="s">
        <v>21</v>
      </c>
      <c r="D176" s="1">
        <f>136-131+1</f>
        <v>6</v>
      </c>
    </row>
    <row r="177" spans="1:3" ht="13.5" thickTop="1">
      <c r="A177" s="2"/>
      <c r="B177" s="2"/>
      <c r="C177" s="2"/>
    </row>
    <row r="178" spans="1:3" ht="12.75">
      <c r="A178" s="2"/>
      <c r="B178" s="18" t="s">
        <v>215</v>
      </c>
      <c r="C178" s="2"/>
    </row>
    <row r="179" spans="1:3" ht="12.75">
      <c r="A179" s="2">
        <f>+A176+1</f>
        <v>137</v>
      </c>
      <c r="B179" t="s">
        <v>216</v>
      </c>
      <c r="C179" s="2" t="s">
        <v>217</v>
      </c>
    </row>
    <row r="180" spans="1:3" ht="12.75">
      <c r="A180" s="2">
        <f>+A179+1</f>
        <v>138</v>
      </c>
      <c r="B180" t="s">
        <v>218</v>
      </c>
      <c r="C180" s="11" t="s">
        <v>219</v>
      </c>
    </row>
    <row r="181" spans="1:3" ht="12.75">
      <c r="A181" s="2">
        <f>+A180+1</f>
        <v>139</v>
      </c>
      <c r="B181" s="11" t="s">
        <v>220</v>
      </c>
      <c r="C181" s="11" t="s">
        <v>105</v>
      </c>
    </row>
    <row r="182" spans="1:4" ht="13.5" thickBot="1">
      <c r="A182" s="2">
        <f>+A181+1</f>
        <v>140</v>
      </c>
      <c r="B182" s="16" t="s">
        <v>277</v>
      </c>
      <c r="C182" s="15" t="s">
        <v>21</v>
      </c>
      <c r="D182" s="1">
        <f>140-137+1</f>
        <v>4</v>
      </c>
    </row>
    <row r="183" spans="1:3" ht="13.5" thickTop="1">
      <c r="A183" s="2"/>
      <c r="C183" s="2"/>
    </row>
    <row r="184" spans="1:3" ht="12.75">
      <c r="A184" s="2"/>
      <c r="B184" s="18" t="s">
        <v>221</v>
      </c>
      <c r="C184" s="2"/>
    </row>
    <row r="185" spans="1:3" ht="12.75">
      <c r="A185" s="2">
        <f>+A182+1</f>
        <v>141</v>
      </c>
      <c r="B185" s="2" t="s">
        <v>222</v>
      </c>
      <c r="C185" s="2" t="s">
        <v>217</v>
      </c>
    </row>
    <row r="186" spans="1:4" ht="12.75">
      <c r="A186" s="2">
        <f>+A185+1</f>
        <v>142</v>
      </c>
      <c r="B186" s="23" t="s">
        <v>223</v>
      </c>
      <c r="C186" s="21" t="s">
        <v>30</v>
      </c>
      <c r="D186" s="1" t="s">
        <v>40</v>
      </c>
    </row>
    <row r="187" spans="1:3" ht="12.75">
      <c r="A187" s="2">
        <f>+A186+1</f>
        <v>143</v>
      </c>
      <c r="B187" s="42" t="s">
        <v>224</v>
      </c>
      <c r="C187" s="21" t="s">
        <v>30</v>
      </c>
    </row>
    <row r="188" spans="1:3" ht="12.75">
      <c r="A188" s="2">
        <f>+A187+1</f>
        <v>144</v>
      </c>
      <c r="B188" s="43" t="s">
        <v>225</v>
      </c>
      <c r="C188" s="14" t="s">
        <v>201</v>
      </c>
    </row>
    <row r="189" spans="1:3" ht="12.75">
      <c r="A189" s="2">
        <f>+A188+1</f>
        <v>145</v>
      </c>
      <c r="B189" s="23" t="s">
        <v>226</v>
      </c>
      <c r="C189" s="23" t="s">
        <v>74</v>
      </c>
    </row>
    <row r="190" spans="1:4" ht="13.5" thickBot="1">
      <c r="A190" s="2">
        <f>+A189+1</f>
        <v>146</v>
      </c>
      <c r="B190" s="15" t="s">
        <v>260</v>
      </c>
      <c r="C190" s="15" t="s">
        <v>21</v>
      </c>
      <c r="D190" s="1">
        <f>146-141+1</f>
        <v>6</v>
      </c>
    </row>
    <row r="191" spans="1:4" ht="13.5" thickTop="1">
      <c r="A191" s="2" t="s">
        <v>40</v>
      </c>
      <c r="B191" s="2"/>
      <c r="C191" s="2"/>
      <c r="D191" s="1">
        <f>SUM(D8:D190)</f>
        <v>146</v>
      </c>
    </row>
    <row r="192" spans="1:2" ht="12.75">
      <c r="A192" s="44" t="s">
        <v>227</v>
      </c>
      <c r="B192" s="45"/>
    </row>
    <row r="193" spans="1:4" s="31" customFormat="1" ht="12.75">
      <c r="A193" s="46"/>
      <c r="D193" s="50"/>
    </row>
    <row r="194" spans="1:4" s="31" customFormat="1" ht="12.75">
      <c r="A194" s="46"/>
      <c r="B194" s="9" t="s">
        <v>279</v>
      </c>
      <c r="D194" s="50"/>
    </row>
    <row r="195" spans="1:4" s="31" customFormat="1" ht="12.75">
      <c r="A195" s="52">
        <f>+A190+1</f>
        <v>147</v>
      </c>
      <c r="B195" s="22" t="s">
        <v>286</v>
      </c>
      <c r="C195" s="14" t="s">
        <v>15</v>
      </c>
      <c r="D195" s="50"/>
    </row>
    <row r="196" spans="1:4" s="31" customFormat="1" ht="13.5" thickBot="1">
      <c r="A196" s="42">
        <f>+A195+1</f>
        <v>148</v>
      </c>
      <c r="B196" s="15" t="s">
        <v>280</v>
      </c>
      <c r="C196" s="15" t="s">
        <v>15</v>
      </c>
      <c r="D196" s="50">
        <v>2</v>
      </c>
    </row>
    <row r="197" spans="1:4" s="31" customFormat="1" ht="13.5" thickTop="1">
      <c r="A197" s="46"/>
      <c r="D197" s="50"/>
    </row>
    <row r="198" spans="1:4" s="31" customFormat="1" ht="12.75">
      <c r="A198" s="46"/>
      <c r="B198" s="9" t="s">
        <v>41</v>
      </c>
      <c r="C198" s="14"/>
      <c r="D198" s="50"/>
    </row>
    <row r="199" spans="1:4" s="31" customFormat="1" ht="13.5" thickBot="1">
      <c r="A199" s="42">
        <f>+A196+1</f>
        <v>149</v>
      </c>
      <c r="B199" s="15" t="s">
        <v>276</v>
      </c>
      <c r="C199" s="15" t="s">
        <v>55</v>
      </c>
      <c r="D199" s="50">
        <v>1</v>
      </c>
    </row>
    <row r="200" spans="1:2" ht="9.75" customHeight="1" thickTop="1">
      <c r="A200" s="46"/>
      <c r="B200" s="31"/>
    </row>
    <row r="201" spans="1:2" ht="13.5" customHeight="1">
      <c r="A201" s="46"/>
      <c r="B201" s="9" t="s">
        <v>120</v>
      </c>
    </row>
    <row r="202" spans="1:3" ht="13.5" customHeight="1">
      <c r="A202" s="52">
        <f>+A199+1</f>
        <v>150</v>
      </c>
      <c r="B202" t="s">
        <v>285</v>
      </c>
      <c r="C202" t="s">
        <v>159</v>
      </c>
    </row>
    <row r="203" spans="1:4" ht="13.5" customHeight="1" thickBot="1">
      <c r="A203" s="42">
        <f>+A202+1</f>
        <v>151</v>
      </c>
      <c r="B203" s="15" t="s">
        <v>282</v>
      </c>
      <c r="C203" s="32" t="s">
        <v>284</v>
      </c>
      <c r="D203" s="1">
        <v>2</v>
      </c>
    </row>
    <row r="204" spans="1:2" ht="13.5" customHeight="1" thickTop="1">
      <c r="A204" s="46"/>
      <c r="B204" s="31"/>
    </row>
    <row r="205" spans="1:3" ht="12.75">
      <c r="A205" s="52" t="s">
        <v>40</v>
      </c>
      <c r="B205" s="9" t="s">
        <v>228</v>
      </c>
      <c r="C205" s="11"/>
    </row>
    <row r="206" spans="1:4" ht="13.5" thickBot="1">
      <c r="A206" s="42">
        <f>+A203+1</f>
        <v>152</v>
      </c>
      <c r="B206" s="32" t="s">
        <v>229</v>
      </c>
      <c r="C206" s="15" t="s">
        <v>21</v>
      </c>
      <c r="D206" s="1">
        <v>1</v>
      </c>
    </row>
    <row r="207" spans="1:2" ht="13.5" thickTop="1">
      <c r="A207" s="46"/>
      <c r="B207" s="31"/>
    </row>
    <row r="208" spans="1:2" ht="12.75">
      <c r="A208" s="46"/>
      <c r="B208" s="9" t="s">
        <v>230</v>
      </c>
    </row>
    <row r="209" spans="1:3" ht="12.75">
      <c r="A209" s="42">
        <f>+A206+1</f>
        <v>153</v>
      </c>
      <c r="B209" s="23" t="s">
        <v>231</v>
      </c>
      <c r="C209" s="23" t="s">
        <v>92</v>
      </c>
    </row>
    <row r="210" spans="1:4" ht="13.5" thickBot="1">
      <c r="A210" s="42">
        <f>+A209+1</f>
        <v>154</v>
      </c>
      <c r="B210" s="32" t="s">
        <v>232</v>
      </c>
      <c r="C210" s="32" t="s">
        <v>74</v>
      </c>
      <c r="D210" s="1">
        <v>2</v>
      </c>
    </row>
    <row r="211" spans="1:2" ht="13.5" thickTop="1">
      <c r="A211" s="46"/>
      <c r="B211" s="31"/>
    </row>
    <row r="212" spans="2:3" ht="12.75">
      <c r="B212" s="9" t="s">
        <v>97</v>
      </c>
      <c r="C212" s="23" t="s">
        <v>40</v>
      </c>
    </row>
    <row r="213" spans="1:3" ht="12.75">
      <c r="A213">
        <f>+A210+1</f>
        <v>155</v>
      </c>
      <c r="B213" t="s">
        <v>234</v>
      </c>
      <c r="C213" s="23" t="s">
        <v>74</v>
      </c>
    </row>
    <row r="214" spans="1:3" ht="12.75">
      <c r="A214">
        <f aca="true" t="shared" si="10" ref="A214:A219">+A213+1</f>
        <v>156</v>
      </c>
      <c r="B214" t="s">
        <v>235</v>
      </c>
      <c r="C214" s="23" t="s">
        <v>74</v>
      </c>
    </row>
    <row r="215" spans="1:3" ht="12.75">
      <c r="A215">
        <f t="shared" si="10"/>
        <v>157</v>
      </c>
      <c r="B215" t="s">
        <v>236</v>
      </c>
      <c r="C215" s="23" t="s">
        <v>74</v>
      </c>
    </row>
    <row r="216" spans="1:3" ht="12.75">
      <c r="A216">
        <f t="shared" si="10"/>
        <v>158</v>
      </c>
      <c r="B216" t="s">
        <v>237</v>
      </c>
      <c r="C216" s="23" t="s">
        <v>74</v>
      </c>
    </row>
    <row r="217" spans="1:3" ht="12.75">
      <c r="A217">
        <f t="shared" si="10"/>
        <v>159</v>
      </c>
      <c r="B217" t="s">
        <v>238</v>
      </c>
      <c r="C217" s="23" t="s">
        <v>74</v>
      </c>
    </row>
    <row r="218" spans="1:3" ht="12.75">
      <c r="A218">
        <f t="shared" si="10"/>
        <v>160</v>
      </c>
      <c r="B218" t="s">
        <v>239</v>
      </c>
      <c r="C218" s="23" t="s">
        <v>74</v>
      </c>
    </row>
    <row r="219" spans="1:4" ht="15.75" thickBot="1">
      <c r="A219">
        <f t="shared" si="10"/>
        <v>161</v>
      </c>
      <c r="B219" s="32" t="s">
        <v>240</v>
      </c>
      <c r="C219" s="32" t="s">
        <v>74</v>
      </c>
      <c r="D219" s="17">
        <f>157-151+1</f>
        <v>7</v>
      </c>
    </row>
    <row r="220" ht="13.5" thickTop="1"/>
    <row r="221" ht="12.75">
      <c r="B221" s="9" t="s">
        <v>109</v>
      </c>
    </row>
    <row r="222" spans="1:3" ht="12.75">
      <c r="A222">
        <f>+A219+1</f>
        <v>162</v>
      </c>
      <c r="B222" t="s">
        <v>241</v>
      </c>
      <c r="C222" s="23" t="s">
        <v>74</v>
      </c>
    </row>
    <row r="223" spans="1:3" ht="12.75">
      <c r="A223">
        <f>+A222+1</f>
        <v>163</v>
      </c>
      <c r="B223" t="s">
        <v>242</v>
      </c>
      <c r="C223" s="23" t="s">
        <v>74</v>
      </c>
    </row>
    <row r="224" spans="1:3" ht="12.75">
      <c r="A224">
        <f>+A223+1</f>
        <v>164</v>
      </c>
      <c r="B224" t="s">
        <v>243</v>
      </c>
      <c r="C224" s="23" t="s">
        <v>74</v>
      </c>
    </row>
    <row r="225" spans="1:3" ht="12.75">
      <c r="A225">
        <f>+A224+1</f>
        <v>165</v>
      </c>
      <c r="B225" t="s">
        <v>244</v>
      </c>
      <c r="C225" s="23" t="s">
        <v>74</v>
      </c>
    </row>
    <row r="226" spans="1:4" ht="15.75" thickBot="1">
      <c r="A226">
        <f>+A225+1</f>
        <v>166</v>
      </c>
      <c r="B226" s="32" t="s">
        <v>245</v>
      </c>
      <c r="C226" s="32" t="s">
        <v>74</v>
      </c>
      <c r="D226" s="17">
        <f>162-158+1</f>
        <v>5</v>
      </c>
    </row>
    <row r="227" spans="2:4" ht="15.75" thickTop="1">
      <c r="B227" s="23"/>
      <c r="C227" s="23"/>
      <c r="D227" s="17"/>
    </row>
    <row r="228" ht="12.75">
      <c r="B228" s="37" t="s">
        <v>150</v>
      </c>
    </row>
    <row r="229" spans="1:3" ht="12.75">
      <c r="A229">
        <f>+A226+1</f>
        <v>167</v>
      </c>
      <c r="B229" t="s">
        <v>246</v>
      </c>
      <c r="C229" t="s">
        <v>166</v>
      </c>
    </row>
    <row r="230" spans="1:3" ht="12.75">
      <c r="A230">
        <f aca="true" t="shared" si="11" ref="A230:A235">+A229+1</f>
        <v>168</v>
      </c>
      <c r="B230" t="s">
        <v>247</v>
      </c>
      <c r="C230" s="27" t="s">
        <v>145</v>
      </c>
    </row>
    <row r="231" spans="1:3" ht="12.75">
      <c r="A231">
        <f t="shared" si="11"/>
        <v>169</v>
      </c>
      <c r="B231" t="s">
        <v>248</v>
      </c>
      <c r="C231" t="s">
        <v>166</v>
      </c>
    </row>
    <row r="232" spans="1:3" ht="12.75">
      <c r="A232">
        <f t="shared" si="11"/>
        <v>170</v>
      </c>
      <c r="B232" t="s">
        <v>249</v>
      </c>
      <c r="C232" t="s">
        <v>166</v>
      </c>
    </row>
    <row r="233" spans="1:3" ht="12.75">
      <c r="A233">
        <f t="shared" si="11"/>
        <v>171</v>
      </c>
      <c r="B233" s="23" t="s">
        <v>250</v>
      </c>
      <c r="C233" t="s">
        <v>166</v>
      </c>
    </row>
    <row r="234" spans="1:3" ht="12.75">
      <c r="A234">
        <f t="shared" si="11"/>
        <v>172</v>
      </c>
      <c r="B234" s="23" t="s">
        <v>251</v>
      </c>
      <c r="C234" t="s">
        <v>166</v>
      </c>
    </row>
    <row r="235" spans="1:4" ht="15.75" thickBot="1">
      <c r="A235">
        <f t="shared" si="11"/>
        <v>173</v>
      </c>
      <c r="B235" s="32" t="s">
        <v>252</v>
      </c>
      <c r="C235" s="32" t="s">
        <v>166</v>
      </c>
      <c r="D235" s="17">
        <f>172-166+1</f>
        <v>7</v>
      </c>
    </row>
    <row r="236" ht="13.5" thickTop="1">
      <c r="D236" s="1" t="s">
        <v>40</v>
      </c>
    </row>
    <row r="237" spans="1:2" ht="12.75">
      <c r="A237" t="s">
        <v>40</v>
      </c>
      <c r="B237" s="37" t="s">
        <v>203</v>
      </c>
    </row>
    <row r="238" spans="1:4" ht="13.5" thickBot="1">
      <c r="A238">
        <f>+A235+1</f>
        <v>174</v>
      </c>
      <c r="B238" s="32" t="s">
        <v>253</v>
      </c>
      <c r="C238" s="32" t="s">
        <v>62</v>
      </c>
      <c r="D238" s="1">
        <v>1</v>
      </c>
    </row>
    <row r="239" ht="13.5" thickTop="1"/>
    <row r="240" ht="12.75">
      <c r="B240" s="37" t="s">
        <v>254</v>
      </c>
    </row>
    <row r="241" spans="1:3" ht="12.75">
      <c r="A241">
        <f>+A238+1</f>
        <v>175</v>
      </c>
      <c r="B241" s="23" t="s">
        <v>255</v>
      </c>
      <c r="C241" s="23" t="s">
        <v>74</v>
      </c>
    </row>
    <row r="242" spans="1:4" ht="13.5" thickBot="1">
      <c r="A242">
        <f>+A241+1</f>
        <v>176</v>
      </c>
      <c r="B242" s="32" t="s">
        <v>256</v>
      </c>
      <c r="C242" s="32" t="s">
        <v>74</v>
      </c>
      <c r="D242" s="1">
        <v>2</v>
      </c>
    </row>
    <row r="243" ht="13.5" thickTop="1">
      <c r="D243" s="1" t="s">
        <v>40</v>
      </c>
    </row>
    <row r="244" ht="12.75">
      <c r="B244" s="9" t="s">
        <v>174</v>
      </c>
    </row>
    <row r="245" spans="1:4" ht="13.5" thickBot="1">
      <c r="A245">
        <f>+A242+1</f>
        <v>177</v>
      </c>
      <c r="B245" s="15" t="s">
        <v>257</v>
      </c>
      <c r="C245" s="15" t="s">
        <v>74</v>
      </c>
      <c r="D245" s="1">
        <v>1</v>
      </c>
    </row>
    <row r="246" spans="2:3" ht="13.5" thickTop="1">
      <c r="B246" s="23"/>
      <c r="C246" s="23"/>
    </row>
    <row r="247" spans="2:3" ht="12.75">
      <c r="B247" s="18" t="s">
        <v>215</v>
      </c>
      <c r="C247" s="23"/>
    </row>
    <row r="248" spans="1:4" ht="13.5" thickBot="1">
      <c r="A248">
        <f>+A245+1</f>
        <v>178</v>
      </c>
      <c r="B248" s="32" t="s">
        <v>258</v>
      </c>
      <c r="C248" s="32" t="s">
        <v>74</v>
      </c>
      <c r="D248" s="1">
        <v>1</v>
      </c>
    </row>
    <row r="249" spans="2:3" ht="9.75" customHeight="1" thickTop="1">
      <c r="B249" s="23"/>
      <c r="C249" s="23"/>
    </row>
    <row r="250" spans="2:3" ht="12.75">
      <c r="B250" s="18" t="s">
        <v>221</v>
      </c>
      <c r="C250" s="23"/>
    </row>
    <row r="251" spans="1:4" ht="13.5" thickBot="1">
      <c r="A251">
        <f>+A248+1</f>
        <v>179</v>
      </c>
      <c r="B251" s="15" t="s">
        <v>259</v>
      </c>
      <c r="C251" s="32" t="s">
        <v>74</v>
      </c>
      <c r="D251" s="1">
        <v>1</v>
      </c>
    </row>
    <row r="252" ht="15" customHeight="1" thickTop="1">
      <c r="D252" s="1">
        <f>SUM(D196:D251)</f>
        <v>33</v>
      </c>
    </row>
    <row r="253" ht="15" customHeight="1">
      <c r="D253" s="1">
        <f>+D191+D252</f>
        <v>179</v>
      </c>
    </row>
    <row r="254" ht="12.75">
      <c r="D254" s="1" t="s">
        <v>40</v>
      </c>
    </row>
  </sheetData>
  <sheetProtection/>
  <mergeCells count="2">
    <mergeCell ref="A1:C1"/>
    <mergeCell ref="A2:C2"/>
  </mergeCells>
  <printOptions/>
  <pageMargins left="0.7874015748031497" right="0.7874015748031497" top="0.984251968503937" bottom="0.7874015748031497" header="0" footer="0"/>
  <pageSetup horizontalDpi="600" verticalDpi="600" orientation="portrait" scale="80" r:id="rId1"/>
  <headerFooter alignWithMargins="0">
    <oddHeader>&amp;C&amp;A</oddHeader>
    <oddFooter>&amp;CPágina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D253"/>
  <sheetViews>
    <sheetView zoomScalePageLayoutView="0" workbookViewId="0" topLeftCell="A190">
      <selection activeCell="B190" sqref="B190"/>
    </sheetView>
  </sheetViews>
  <sheetFormatPr defaultColWidth="11.421875" defaultRowHeight="12.75"/>
  <cols>
    <col min="1" max="1" width="7.8515625" style="0" customWidth="1"/>
    <col min="2" max="3" width="46.57421875" style="0" customWidth="1"/>
    <col min="4" max="4" width="11.421875" style="1" customWidth="1"/>
  </cols>
  <sheetData>
    <row r="1" spans="1:3" ht="15.75">
      <c r="A1" s="120" t="s">
        <v>0</v>
      </c>
      <c r="B1" s="120"/>
      <c r="C1" s="120"/>
    </row>
    <row r="2" spans="1:3" ht="15.75">
      <c r="A2" s="120" t="s">
        <v>261</v>
      </c>
      <c r="B2" s="120"/>
      <c r="C2" s="120"/>
    </row>
    <row r="3" spans="1:3" ht="9.75" customHeight="1">
      <c r="A3" s="2"/>
      <c r="B3" s="2"/>
      <c r="C3" s="2"/>
    </row>
    <row r="4" spans="1:3" ht="13.5" thickBot="1">
      <c r="A4" s="3" t="s">
        <v>1</v>
      </c>
      <c r="B4" s="4" t="s">
        <v>2</v>
      </c>
      <c r="C4" s="4"/>
    </row>
    <row r="5" spans="1:3" ht="9.75" customHeight="1" thickTop="1">
      <c r="A5" s="2"/>
      <c r="B5" s="5"/>
      <c r="C5" s="5"/>
    </row>
    <row r="6" spans="1:3" ht="12.75">
      <c r="A6" s="6" t="s">
        <v>3</v>
      </c>
      <c r="B6" s="7"/>
      <c r="C6" s="7"/>
    </row>
    <row r="7" spans="1:3" ht="12.75">
      <c r="A7" s="8"/>
      <c r="B7" s="9" t="s">
        <v>4</v>
      </c>
      <c r="C7" s="9"/>
    </row>
    <row r="8" spans="1:3" ht="12.75">
      <c r="A8" s="10">
        <v>1</v>
      </c>
      <c r="B8" s="11" t="s">
        <v>5</v>
      </c>
      <c r="C8" s="11" t="s">
        <v>6</v>
      </c>
    </row>
    <row r="9" spans="1:3" ht="12.75">
      <c r="A9" s="10">
        <f>A8+1</f>
        <v>2</v>
      </c>
      <c r="B9" s="12" t="s">
        <v>7</v>
      </c>
      <c r="C9" s="11" t="s">
        <v>8</v>
      </c>
    </row>
    <row r="10" spans="1:3" ht="12.75">
      <c r="A10" s="10">
        <v>3</v>
      </c>
      <c r="B10" s="13" t="s">
        <v>9</v>
      </c>
      <c r="C10" s="11" t="s">
        <v>8</v>
      </c>
    </row>
    <row r="11" spans="1:3" ht="12.75">
      <c r="A11" s="10">
        <f>+A10+1</f>
        <v>4</v>
      </c>
      <c r="B11" s="11" t="s">
        <v>10</v>
      </c>
      <c r="C11" s="11" t="s">
        <v>8</v>
      </c>
    </row>
    <row r="12" spans="1:3" ht="12.75">
      <c r="A12" s="10">
        <f>A11+1</f>
        <v>5</v>
      </c>
      <c r="B12" s="14" t="s">
        <v>11</v>
      </c>
      <c r="C12" s="11" t="s">
        <v>8</v>
      </c>
    </row>
    <row r="13" spans="1:4" ht="12.75">
      <c r="A13" s="10">
        <f>A12+1</f>
        <v>6</v>
      </c>
      <c r="B13" s="14" t="s">
        <v>12</v>
      </c>
      <c r="C13" s="11" t="s">
        <v>8</v>
      </c>
      <c r="D13" s="14"/>
    </row>
    <row r="14" spans="1:4" ht="15.75" thickBot="1">
      <c r="A14" s="10">
        <f>A13+1</f>
        <v>7</v>
      </c>
      <c r="B14" s="15" t="s">
        <v>13</v>
      </c>
      <c r="C14" s="16" t="s">
        <v>8</v>
      </c>
      <c r="D14" s="17">
        <v>7</v>
      </c>
    </row>
    <row r="15" spans="1:3" ht="9.75" customHeight="1" thickTop="1">
      <c r="A15" s="2"/>
      <c r="B15" s="18"/>
      <c r="C15" s="2"/>
    </row>
    <row r="16" spans="1:3" ht="12.75">
      <c r="A16" s="2"/>
      <c r="B16" s="18" t="s">
        <v>14</v>
      </c>
      <c r="C16" s="2"/>
    </row>
    <row r="17" spans="1:3" ht="12.75">
      <c r="A17" s="2">
        <f>+A14+1</f>
        <v>8</v>
      </c>
      <c r="B17" s="19" t="s">
        <v>262</v>
      </c>
      <c r="C17" s="20" t="s">
        <v>15</v>
      </c>
    </row>
    <row r="18" spans="1:3" ht="12.75">
      <c r="A18" s="22">
        <f aca="true" t="shared" si="0" ref="A18:A27">+A17+1</f>
        <v>9</v>
      </c>
      <c r="B18" t="s">
        <v>17</v>
      </c>
      <c r="C18" s="21" t="s">
        <v>15</v>
      </c>
    </row>
    <row r="19" spans="1:3" ht="12.75">
      <c r="A19" s="22">
        <f t="shared" si="0"/>
        <v>10</v>
      </c>
      <c r="B19" s="23" t="s">
        <v>18</v>
      </c>
      <c r="C19" s="21" t="s">
        <v>15</v>
      </c>
    </row>
    <row r="20" spans="1:3" ht="12.75">
      <c r="A20" s="22">
        <f t="shared" si="0"/>
        <v>11</v>
      </c>
      <c r="B20" s="23" t="s">
        <v>19</v>
      </c>
      <c r="C20" s="21" t="s">
        <v>15</v>
      </c>
    </row>
    <row r="21" spans="1:3" ht="12.75">
      <c r="A21" s="22">
        <f t="shared" si="0"/>
        <v>12</v>
      </c>
      <c r="B21" s="14" t="s">
        <v>288</v>
      </c>
      <c r="C21" s="21" t="s">
        <v>15</v>
      </c>
    </row>
    <row r="22" spans="1:3" ht="12.75">
      <c r="A22" s="22">
        <f t="shared" si="0"/>
        <v>13</v>
      </c>
      <c r="B22" s="43" t="s">
        <v>289</v>
      </c>
      <c r="C22" s="21" t="s">
        <v>15</v>
      </c>
    </row>
    <row r="23" spans="1:3" ht="12.75">
      <c r="A23" s="22">
        <f t="shared" si="0"/>
        <v>14</v>
      </c>
      <c r="B23" s="20" t="s">
        <v>20</v>
      </c>
      <c r="C23" s="11" t="s">
        <v>21</v>
      </c>
    </row>
    <row r="24" spans="1:3" ht="12.75">
      <c r="A24" s="22">
        <f t="shared" si="0"/>
        <v>15</v>
      </c>
      <c r="B24" s="11" t="s">
        <v>22</v>
      </c>
      <c r="C24" s="11" t="s">
        <v>21</v>
      </c>
    </row>
    <row r="25" spans="1:3" ht="12.75">
      <c r="A25" s="22">
        <f t="shared" si="0"/>
        <v>16</v>
      </c>
      <c r="B25" s="23" t="s">
        <v>313</v>
      </c>
      <c r="C25" s="14" t="s">
        <v>21</v>
      </c>
    </row>
    <row r="26" spans="1:3" ht="12.75">
      <c r="A26" s="22">
        <f t="shared" si="0"/>
        <v>17</v>
      </c>
      <c r="B26" s="24" t="s">
        <v>23</v>
      </c>
      <c r="C26" s="11" t="s">
        <v>21</v>
      </c>
    </row>
    <row r="27" spans="1:4" ht="15.75" thickBot="1">
      <c r="A27" s="22">
        <f t="shared" si="0"/>
        <v>18</v>
      </c>
      <c r="B27" s="25" t="s">
        <v>24</v>
      </c>
      <c r="C27" s="26" t="s">
        <v>21</v>
      </c>
      <c r="D27" s="17">
        <f>18-8+1</f>
        <v>11</v>
      </c>
    </row>
    <row r="28" spans="1:3" ht="9.75" customHeight="1" thickTop="1">
      <c r="A28" s="2"/>
      <c r="B28" s="18"/>
      <c r="C28" s="2"/>
    </row>
    <row r="29" spans="1:3" ht="12.75">
      <c r="A29" s="2"/>
      <c r="B29" s="9" t="s">
        <v>25</v>
      </c>
      <c r="C29" s="2"/>
    </row>
    <row r="30" spans="1:3" ht="12.75">
      <c r="A30" s="2">
        <f>+A27+1</f>
        <v>19</v>
      </c>
      <c r="B30" s="2" t="s">
        <v>26</v>
      </c>
      <c r="C30" s="20" t="s">
        <v>27</v>
      </c>
    </row>
    <row r="31" spans="1:3" ht="12.75">
      <c r="A31" s="2">
        <f aca="true" t="shared" si="1" ref="A31:A36">+A30+1</f>
        <v>20</v>
      </c>
      <c r="B31" t="s">
        <v>28</v>
      </c>
      <c r="C31" s="20" t="s">
        <v>29</v>
      </c>
    </row>
    <row r="32" spans="1:3" ht="12.75">
      <c r="A32" s="2">
        <f t="shared" si="1"/>
        <v>21</v>
      </c>
      <c r="B32" s="27" t="s">
        <v>263</v>
      </c>
      <c r="C32" s="21" t="s">
        <v>30</v>
      </c>
    </row>
    <row r="33" spans="1:3" ht="12.75">
      <c r="A33" s="2">
        <f t="shared" si="1"/>
        <v>22</v>
      </c>
      <c r="B33" s="19" t="s">
        <v>31</v>
      </c>
      <c r="C33" s="20" t="s">
        <v>32</v>
      </c>
    </row>
    <row r="34" spans="1:3" ht="12.75">
      <c r="A34" s="2">
        <f t="shared" si="1"/>
        <v>23</v>
      </c>
      <c r="B34" s="21" t="s">
        <v>33</v>
      </c>
      <c r="C34" s="28" t="s">
        <v>34</v>
      </c>
    </row>
    <row r="35" spans="1:3" ht="12.75">
      <c r="A35" s="2">
        <f t="shared" si="1"/>
        <v>24</v>
      </c>
      <c r="B35" s="28" t="s">
        <v>35</v>
      </c>
      <c r="C35" s="28" t="s">
        <v>34</v>
      </c>
    </row>
    <row r="36" spans="1:4" ht="15.75" thickBot="1">
      <c r="A36" s="2">
        <f t="shared" si="1"/>
        <v>25</v>
      </c>
      <c r="B36" s="15" t="s">
        <v>36</v>
      </c>
      <c r="C36" s="29" t="s">
        <v>37</v>
      </c>
      <c r="D36" s="17">
        <f>23-17+1</f>
        <v>7</v>
      </c>
    </row>
    <row r="37" spans="1:3" ht="9.75" customHeight="1" thickTop="1">
      <c r="A37" s="2"/>
      <c r="B37" s="23"/>
      <c r="C37" s="21"/>
    </row>
    <row r="38" spans="1:3" ht="12.75">
      <c r="A38" s="2"/>
      <c r="B38" s="9" t="s">
        <v>38</v>
      </c>
      <c r="C38" s="2"/>
    </row>
    <row r="39" spans="1:4" ht="13.5" thickBot="1">
      <c r="A39" s="2">
        <f>+A36+1</f>
        <v>26</v>
      </c>
      <c r="B39" s="16" t="s">
        <v>39</v>
      </c>
      <c r="C39" s="16" t="s">
        <v>21</v>
      </c>
      <c r="D39" s="1">
        <v>1</v>
      </c>
    </row>
    <row r="40" ht="9.75" customHeight="1" thickTop="1">
      <c r="A40" s="2" t="s">
        <v>40</v>
      </c>
    </row>
    <row r="41" spans="1:3" ht="12.75">
      <c r="A41" s="2"/>
      <c r="B41" s="9" t="s">
        <v>41</v>
      </c>
      <c r="C41" s="2"/>
    </row>
    <row r="42" spans="1:3" ht="12.75">
      <c r="A42" s="30">
        <f>+A39+1</f>
        <v>27</v>
      </c>
      <c r="B42" t="s">
        <v>264</v>
      </c>
      <c r="C42" s="30" t="s">
        <v>42</v>
      </c>
    </row>
    <row r="43" spans="1:3" ht="12.75">
      <c r="A43" s="30">
        <f aca="true" t="shared" si="2" ref="A43:A51">+A42+1</f>
        <v>28</v>
      </c>
      <c r="B43" s="2" t="s">
        <v>265</v>
      </c>
      <c r="C43" s="28" t="s">
        <v>43</v>
      </c>
    </row>
    <row r="44" spans="1:3" ht="12.75">
      <c r="A44" s="30">
        <f t="shared" si="2"/>
        <v>29</v>
      </c>
      <c r="B44" s="2" t="s">
        <v>266</v>
      </c>
      <c r="C44" s="2" t="s">
        <v>44</v>
      </c>
    </row>
    <row r="45" spans="1:3" ht="12.75">
      <c r="A45" s="30">
        <f t="shared" si="2"/>
        <v>30</v>
      </c>
      <c r="B45" t="s">
        <v>45</v>
      </c>
      <c r="C45" s="20" t="s">
        <v>46</v>
      </c>
    </row>
    <row r="46" spans="1:3" ht="12.75">
      <c r="A46" s="30">
        <f t="shared" si="2"/>
        <v>31</v>
      </c>
      <c r="B46" t="s">
        <v>47</v>
      </c>
      <c r="C46" s="2" t="s">
        <v>46</v>
      </c>
    </row>
    <row r="47" spans="1:3" ht="12.75">
      <c r="A47" s="30">
        <f t="shared" si="2"/>
        <v>32</v>
      </c>
      <c r="B47" s="31" t="s">
        <v>48</v>
      </c>
      <c r="C47" s="21" t="s">
        <v>46</v>
      </c>
    </row>
    <row r="48" spans="1:3" ht="12.75">
      <c r="A48" s="30">
        <f t="shared" si="2"/>
        <v>33</v>
      </c>
      <c r="B48" t="s">
        <v>49</v>
      </c>
      <c r="C48" s="2" t="s">
        <v>21</v>
      </c>
    </row>
    <row r="49" spans="1:3" ht="12.75">
      <c r="A49" s="30">
        <f t="shared" si="2"/>
        <v>34</v>
      </c>
      <c r="B49" s="11" t="s">
        <v>50</v>
      </c>
      <c r="C49" s="21" t="s">
        <v>287</v>
      </c>
    </row>
    <row r="50" spans="1:3" ht="12.75">
      <c r="A50" s="30">
        <f t="shared" si="2"/>
        <v>35</v>
      </c>
      <c r="B50" s="24" t="s">
        <v>52</v>
      </c>
      <c r="C50" s="11" t="s">
        <v>53</v>
      </c>
    </row>
    <row r="51" spans="1:4" ht="13.5" thickBot="1">
      <c r="A51" s="30">
        <f t="shared" si="2"/>
        <v>36</v>
      </c>
      <c r="B51" s="32" t="s">
        <v>54</v>
      </c>
      <c r="C51" s="32" t="s">
        <v>55</v>
      </c>
      <c r="D51" s="1">
        <f>34-25+1</f>
        <v>10</v>
      </c>
    </row>
    <row r="52" spans="1:3" ht="9.75" customHeight="1" thickTop="1">
      <c r="A52" s="2"/>
      <c r="B52" s="18"/>
      <c r="C52" s="2"/>
    </row>
    <row r="53" spans="1:3" ht="12.75">
      <c r="A53" s="2"/>
      <c r="B53" s="9" t="s">
        <v>56</v>
      </c>
      <c r="C53" s="2"/>
    </row>
    <row r="54" spans="1:3" ht="12.75">
      <c r="A54" s="2">
        <f>+A51+1</f>
        <v>37</v>
      </c>
      <c r="B54" s="27" t="s">
        <v>57</v>
      </c>
      <c r="C54" s="2" t="s">
        <v>58</v>
      </c>
    </row>
    <row r="55" spans="1:3" ht="12.75">
      <c r="A55" s="2">
        <f aca="true" t="shared" si="3" ref="A55:A80">+A54+1</f>
        <v>38</v>
      </c>
      <c r="B55" s="11" t="s">
        <v>59</v>
      </c>
      <c r="C55" s="2" t="s">
        <v>60</v>
      </c>
    </row>
    <row r="56" spans="1:3" ht="12.75">
      <c r="A56" s="2">
        <f t="shared" si="3"/>
        <v>39</v>
      </c>
      <c r="B56" s="27" t="s">
        <v>61</v>
      </c>
      <c r="C56" s="27" t="s">
        <v>62</v>
      </c>
    </row>
    <row r="57" spans="1:3" ht="12.75">
      <c r="A57" s="2">
        <f t="shared" si="3"/>
        <v>40</v>
      </c>
      <c r="B57" s="27" t="s">
        <v>63</v>
      </c>
      <c r="C57" s="27" t="s">
        <v>64</v>
      </c>
    </row>
    <row r="58" spans="1:3" ht="12.75">
      <c r="A58" s="2">
        <f t="shared" si="3"/>
        <v>41</v>
      </c>
      <c r="B58" s="27" t="s">
        <v>65</v>
      </c>
      <c r="C58" s="27" t="s">
        <v>66</v>
      </c>
    </row>
    <row r="59" spans="1:3" ht="12.75">
      <c r="A59" s="2">
        <f t="shared" si="3"/>
        <v>42</v>
      </c>
      <c r="B59" s="2" t="s">
        <v>67</v>
      </c>
      <c r="C59" s="21" t="s">
        <v>68</v>
      </c>
    </row>
    <row r="60" spans="1:3" ht="12.75">
      <c r="A60" s="2">
        <f t="shared" si="3"/>
        <v>43</v>
      </c>
      <c r="B60" s="14" t="s">
        <v>69</v>
      </c>
      <c r="C60" s="21" t="s">
        <v>68</v>
      </c>
    </row>
    <row r="61" spans="1:3" ht="12.75">
      <c r="A61" s="2">
        <f t="shared" si="3"/>
        <v>44</v>
      </c>
      <c r="B61" s="2" t="s">
        <v>267</v>
      </c>
      <c r="C61" s="2" t="s">
        <v>70</v>
      </c>
    </row>
    <row r="62" spans="1:3" ht="12.75">
      <c r="A62" s="2">
        <f t="shared" si="3"/>
        <v>45</v>
      </c>
      <c r="B62" t="s">
        <v>71</v>
      </c>
      <c r="C62" s="21" t="s">
        <v>68</v>
      </c>
    </row>
    <row r="63" spans="1:3" ht="12.75">
      <c r="A63" s="2">
        <f t="shared" si="3"/>
        <v>46</v>
      </c>
      <c r="B63" s="19" t="s">
        <v>72</v>
      </c>
      <c r="C63" s="21" t="s">
        <v>68</v>
      </c>
    </row>
    <row r="64" spans="1:3" ht="12.75">
      <c r="A64" s="2">
        <f t="shared" si="3"/>
        <v>47</v>
      </c>
      <c r="B64" s="14" t="s">
        <v>73</v>
      </c>
      <c r="C64" s="23" t="s">
        <v>74</v>
      </c>
    </row>
    <row r="65" spans="1:3" ht="12.75">
      <c r="A65" s="2">
        <f t="shared" si="3"/>
        <v>48</v>
      </c>
      <c r="B65" s="14" t="s">
        <v>75</v>
      </c>
      <c r="C65" s="23" t="s">
        <v>74</v>
      </c>
    </row>
    <row r="66" spans="1:3" ht="12.75">
      <c r="A66" s="2">
        <f t="shared" si="3"/>
        <v>49</v>
      </c>
      <c r="B66" s="2" t="s">
        <v>76</v>
      </c>
      <c r="C66" s="2" t="s">
        <v>77</v>
      </c>
    </row>
    <row r="67" spans="1:3" ht="12.75">
      <c r="A67" s="2">
        <f t="shared" si="3"/>
        <v>50</v>
      </c>
      <c r="B67" s="23" t="s">
        <v>78</v>
      </c>
      <c r="C67" s="11" t="s">
        <v>77</v>
      </c>
    </row>
    <row r="68" spans="1:3" ht="12.75">
      <c r="A68" s="2">
        <f t="shared" si="3"/>
        <v>51</v>
      </c>
      <c r="B68" s="2" t="s">
        <v>79</v>
      </c>
      <c r="C68" s="2" t="s">
        <v>80</v>
      </c>
    </row>
    <row r="69" spans="1:3" ht="12.75">
      <c r="A69" s="2">
        <f t="shared" si="3"/>
        <v>52</v>
      </c>
      <c r="B69" s="19" t="s">
        <v>81</v>
      </c>
      <c r="C69" s="28" t="s">
        <v>82</v>
      </c>
    </row>
    <row r="70" spans="1:3" ht="12.75">
      <c r="A70" s="2">
        <f t="shared" si="3"/>
        <v>53</v>
      </c>
      <c r="B70" s="23" t="s">
        <v>290</v>
      </c>
      <c r="C70" s="28" t="s">
        <v>82</v>
      </c>
    </row>
    <row r="71" spans="1:3" ht="12.75">
      <c r="A71" s="2">
        <f t="shared" si="3"/>
        <v>54</v>
      </c>
      <c r="B71" s="2" t="s">
        <v>83</v>
      </c>
      <c r="C71" s="2" t="s">
        <v>84</v>
      </c>
    </row>
    <row r="72" spans="1:3" ht="12.75">
      <c r="A72" s="2">
        <f t="shared" si="3"/>
        <v>55</v>
      </c>
      <c r="B72" s="2" t="s">
        <v>85</v>
      </c>
      <c r="C72" s="2" t="s">
        <v>84</v>
      </c>
    </row>
    <row r="73" spans="1:3" ht="12.75">
      <c r="A73" s="2">
        <f t="shared" si="3"/>
        <v>56</v>
      </c>
      <c r="B73" s="2" t="s">
        <v>86</v>
      </c>
      <c r="C73" s="2" t="s">
        <v>87</v>
      </c>
    </row>
    <row r="74" spans="1:3" ht="12.75">
      <c r="A74" s="2">
        <f t="shared" si="3"/>
        <v>57</v>
      </c>
      <c r="B74" s="19" t="s">
        <v>88</v>
      </c>
      <c r="C74" s="2" t="s">
        <v>89</v>
      </c>
    </row>
    <row r="75" spans="1:3" ht="12.75">
      <c r="A75" s="2">
        <f t="shared" si="3"/>
        <v>58</v>
      </c>
      <c r="B75" s="19" t="s">
        <v>90</v>
      </c>
      <c r="C75" s="2" t="s">
        <v>89</v>
      </c>
    </row>
    <row r="76" spans="1:3" ht="12.75">
      <c r="A76" s="2">
        <f t="shared" si="3"/>
        <v>59</v>
      </c>
      <c r="B76" s="2" t="s">
        <v>91</v>
      </c>
      <c r="C76" s="2" t="s">
        <v>92</v>
      </c>
    </row>
    <row r="77" spans="1:3" ht="12.75">
      <c r="A77" s="2">
        <f t="shared" si="3"/>
        <v>60</v>
      </c>
      <c r="B77" t="s">
        <v>93</v>
      </c>
      <c r="C77" s="2" t="s">
        <v>92</v>
      </c>
    </row>
    <row r="78" spans="1:3" ht="12.75">
      <c r="A78" s="2">
        <f t="shared" si="3"/>
        <v>61</v>
      </c>
      <c r="B78" s="31" t="s">
        <v>94</v>
      </c>
      <c r="C78" s="2" t="s">
        <v>92</v>
      </c>
    </row>
    <row r="79" spans="1:3" ht="12.75">
      <c r="A79" s="2">
        <f t="shared" si="3"/>
        <v>62</v>
      </c>
      <c r="B79" s="14" t="s">
        <v>95</v>
      </c>
      <c r="C79" s="11" t="s">
        <v>96</v>
      </c>
    </row>
    <row r="80" spans="1:4" ht="15.75" thickBot="1">
      <c r="A80" s="2">
        <f t="shared" si="3"/>
        <v>63</v>
      </c>
      <c r="B80" s="32" t="s">
        <v>291</v>
      </c>
      <c r="C80" s="16" t="s">
        <v>92</v>
      </c>
      <c r="D80" s="17">
        <f>63-37+1</f>
        <v>27</v>
      </c>
    </row>
    <row r="81" spans="1:3" ht="13.5" thickTop="1">
      <c r="A81" s="2"/>
      <c r="B81" s="18"/>
      <c r="C81" s="2"/>
    </row>
    <row r="82" spans="1:3" ht="12.75">
      <c r="A82" s="2"/>
      <c r="B82" s="9" t="s">
        <v>97</v>
      </c>
      <c r="C82" s="2"/>
    </row>
    <row r="83" spans="1:3" ht="12.75">
      <c r="A83" s="2">
        <f>+A80+1</f>
        <v>64</v>
      </c>
      <c r="B83" s="27" t="s">
        <v>98</v>
      </c>
      <c r="C83" s="27" t="s">
        <v>99</v>
      </c>
    </row>
    <row r="84" spans="1:3" ht="12.75">
      <c r="A84" s="2">
        <f aca="true" t="shared" si="4" ref="A84:A90">+A83+1</f>
        <v>65</v>
      </c>
      <c r="B84" s="2" t="s">
        <v>100</v>
      </c>
      <c r="C84" s="2" t="s">
        <v>101</v>
      </c>
    </row>
    <row r="85" spans="1:3" ht="12.75">
      <c r="A85" s="2">
        <f t="shared" si="4"/>
        <v>66</v>
      </c>
      <c r="B85" s="27" t="s">
        <v>102</v>
      </c>
      <c r="C85" s="27" t="s">
        <v>103</v>
      </c>
    </row>
    <row r="86" spans="1:3" ht="12.75">
      <c r="A86" s="2">
        <f t="shared" si="4"/>
        <v>67</v>
      </c>
      <c r="B86" s="27" t="s">
        <v>268</v>
      </c>
      <c r="C86" s="27" t="s">
        <v>104</v>
      </c>
    </row>
    <row r="87" spans="1:3" ht="12.75">
      <c r="A87" s="2">
        <f t="shared" si="4"/>
        <v>68</v>
      </c>
      <c r="B87" s="28" t="s">
        <v>269</v>
      </c>
      <c r="C87" s="28" t="s">
        <v>105</v>
      </c>
    </row>
    <row r="88" spans="1:3" ht="12.75">
      <c r="A88" s="2">
        <f t="shared" si="4"/>
        <v>69</v>
      </c>
      <c r="B88" t="s">
        <v>106</v>
      </c>
      <c r="C88" s="28" t="s">
        <v>105</v>
      </c>
    </row>
    <row r="89" spans="1:3" ht="12.75">
      <c r="A89" s="2">
        <f t="shared" si="4"/>
        <v>70</v>
      </c>
      <c r="B89" t="s">
        <v>107</v>
      </c>
      <c r="C89" s="28" t="s">
        <v>105</v>
      </c>
    </row>
    <row r="90" spans="1:4" ht="15.75" thickBot="1">
      <c r="A90" s="2">
        <f t="shared" si="4"/>
        <v>71</v>
      </c>
      <c r="B90" s="32" t="s">
        <v>108</v>
      </c>
      <c r="C90" s="16" t="s">
        <v>21</v>
      </c>
      <c r="D90" s="17">
        <f>67-60+1</f>
        <v>8</v>
      </c>
    </row>
    <row r="91" spans="1:3" ht="9.75" customHeight="1" thickTop="1">
      <c r="A91" s="2"/>
      <c r="C91" s="2"/>
    </row>
    <row r="92" spans="1:3" ht="12.75">
      <c r="A92" s="2"/>
      <c r="B92" s="9" t="s">
        <v>109</v>
      </c>
      <c r="C92" s="2"/>
    </row>
    <row r="93" spans="1:3" ht="12.75">
      <c r="A93" s="2">
        <f>A90+1</f>
        <v>72</v>
      </c>
      <c r="B93" s="2" t="s">
        <v>110</v>
      </c>
      <c r="C93" s="2" t="s">
        <v>111</v>
      </c>
    </row>
    <row r="94" spans="1:3" ht="12.75">
      <c r="A94" s="2">
        <f aca="true" t="shared" si="5" ref="A94:A99">+A93+1</f>
        <v>73</v>
      </c>
      <c r="B94" s="2" t="s">
        <v>112</v>
      </c>
      <c r="C94" s="2" t="s">
        <v>113</v>
      </c>
    </row>
    <row r="95" spans="1:3" ht="12.75">
      <c r="A95" s="2">
        <f t="shared" si="5"/>
        <v>74</v>
      </c>
      <c r="B95" s="11" t="s">
        <v>114</v>
      </c>
      <c r="C95" s="11" t="s">
        <v>105</v>
      </c>
    </row>
    <row r="96" spans="1:3" ht="12.75">
      <c r="A96" s="2">
        <f t="shared" si="5"/>
        <v>75</v>
      </c>
      <c r="B96" s="24" t="s">
        <v>115</v>
      </c>
      <c r="C96" s="21" t="s">
        <v>116</v>
      </c>
    </row>
    <row r="97" spans="1:3" ht="12.75">
      <c r="A97" s="2">
        <f t="shared" si="5"/>
        <v>76</v>
      </c>
      <c r="B97" s="24" t="s">
        <v>117</v>
      </c>
      <c r="C97" s="21" t="s">
        <v>116</v>
      </c>
    </row>
    <row r="98" spans="1:3" ht="12.75">
      <c r="A98" s="2">
        <f t="shared" si="5"/>
        <v>77</v>
      </c>
      <c r="B98" s="11" t="s">
        <v>118</v>
      </c>
      <c r="C98" s="11" t="s">
        <v>21</v>
      </c>
    </row>
    <row r="99" spans="1:4" ht="15.75" thickBot="1">
      <c r="A99" s="2">
        <f t="shared" si="5"/>
        <v>78</v>
      </c>
      <c r="B99" s="15" t="s">
        <v>119</v>
      </c>
      <c r="C99" s="16" t="s">
        <v>74</v>
      </c>
      <c r="D99" s="17">
        <f>74-68+1</f>
        <v>7</v>
      </c>
    </row>
    <row r="100" spans="1:3" ht="9.75" customHeight="1" thickTop="1">
      <c r="A100" s="11"/>
      <c r="B100" s="2"/>
      <c r="C100" s="2"/>
    </row>
    <row r="101" spans="1:3" ht="12.75">
      <c r="A101" s="11"/>
      <c r="B101" s="9" t="s">
        <v>120</v>
      </c>
      <c r="C101" s="2"/>
    </row>
    <row r="102" spans="1:3" ht="12.75">
      <c r="A102" s="11">
        <f>+A99+1</f>
        <v>79</v>
      </c>
      <c r="B102" s="2" t="s">
        <v>121</v>
      </c>
      <c r="C102" s="2" t="s">
        <v>122</v>
      </c>
    </row>
    <row r="103" spans="1:3" ht="12.75">
      <c r="A103" s="11">
        <f aca="true" t="shared" si="6" ref="A103:A108">+A102+1</f>
        <v>80</v>
      </c>
      <c r="B103" s="2" t="s">
        <v>123</v>
      </c>
      <c r="C103" s="2" t="s">
        <v>124</v>
      </c>
    </row>
    <row r="104" spans="1:3" ht="12.75">
      <c r="A104" s="11">
        <f t="shared" si="6"/>
        <v>81</v>
      </c>
      <c r="B104" s="11" t="s">
        <v>1070</v>
      </c>
      <c r="C104" s="11" t="s">
        <v>125</v>
      </c>
    </row>
    <row r="105" spans="1:3" ht="12.75">
      <c r="A105" s="11">
        <f t="shared" si="6"/>
        <v>82</v>
      </c>
      <c r="B105" s="2" t="s">
        <v>126</v>
      </c>
      <c r="C105" s="2" t="s">
        <v>127</v>
      </c>
    </row>
    <row r="106" spans="1:3" ht="12.75">
      <c r="A106" s="11">
        <f t="shared" si="6"/>
        <v>83</v>
      </c>
      <c r="B106" s="14" t="s">
        <v>128</v>
      </c>
      <c r="C106" s="20" t="s">
        <v>129</v>
      </c>
    </row>
    <row r="107" spans="1:3" ht="12.75">
      <c r="A107" s="11">
        <f t="shared" si="6"/>
        <v>84</v>
      </c>
      <c r="B107" s="11" t="s">
        <v>130</v>
      </c>
      <c r="C107" s="11" t="s">
        <v>131</v>
      </c>
    </row>
    <row r="108" spans="1:4" ht="15.75" thickBot="1">
      <c r="A108" s="11">
        <f t="shared" si="6"/>
        <v>85</v>
      </c>
      <c r="B108" s="34" t="s">
        <v>132</v>
      </c>
      <c r="C108" s="16" t="s">
        <v>21</v>
      </c>
      <c r="D108" s="17">
        <f>81-75+1</f>
        <v>7</v>
      </c>
    </row>
    <row r="109" spans="1:3" ht="9.75" customHeight="1" thickTop="1">
      <c r="A109" s="2"/>
      <c r="C109" s="2"/>
    </row>
    <row r="110" spans="1:3" ht="12.75">
      <c r="A110" s="2"/>
      <c r="B110" s="9" t="s">
        <v>133</v>
      </c>
      <c r="C110" s="2"/>
    </row>
    <row r="111" spans="1:3" ht="12.75">
      <c r="A111" s="2">
        <f>+A108+1</f>
        <v>86</v>
      </c>
      <c r="B111" s="21" t="s">
        <v>134</v>
      </c>
      <c r="C111" s="2" t="s">
        <v>135</v>
      </c>
    </row>
    <row r="112" spans="1:3" ht="12.75">
      <c r="A112" s="2">
        <f>+A111+1</f>
        <v>87</v>
      </c>
      <c r="B112" s="2" t="s">
        <v>137</v>
      </c>
      <c r="C112" s="2" t="s">
        <v>46</v>
      </c>
    </row>
    <row r="113" spans="1:3" ht="12.75">
      <c r="A113" s="2">
        <f aca="true" t="shared" si="7" ref="A113:A123">A112+1</f>
        <v>88</v>
      </c>
      <c r="B113" t="s">
        <v>270</v>
      </c>
      <c r="C113" s="2" t="s">
        <v>46</v>
      </c>
    </row>
    <row r="114" spans="1:3" ht="12.75">
      <c r="A114" s="2">
        <f t="shared" si="7"/>
        <v>89</v>
      </c>
      <c r="B114" s="2" t="s">
        <v>138</v>
      </c>
      <c r="C114" s="2" t="s">
        <v>46</v>
      </c>
    </row>
    <row r="115" spans="1:3" ht="12.75">
      <c r="A115" s="2">
        <f t="shared" si="7"/>
        <v>90</v>
      </c>
      <c r="B115" s="19" t="s">
        <v>139</v>
      </c>
      <c r="C115" s="20" t="s">
        <v>46</v>
      </c>
    </row>
    <row r="116" spans="1:3" ht="12.75">
      <c r="A116" s="2">
        <f t="shared" si="7"/>
        <v>91</v>
      </c>
      <c r="B116" s="14" t="s">
        <v>140</v>
      </c>
      <c r="C116" s="23" t="s">
        <v>46</v>
      </c>
    </row>
    <row r="117" spans="1:3" ht="12.75">
      <c r="A117" s="2">
        <f t="shared" si="7"/>
        <v>92</v>
      </c>
      <c r="B117" s="14" t="s">
        <v>141</v>
      </c>
      <c r="C117" s="23" t="s">
        <v>46</v>
      </c>
    </row>
    <row r="118" spans="1:3" ht="12.75">
      <c r="A118" s="2">
        <f t="shared" si="7"/>
        <v>93</v>
      </c>
      <c r="B118" s="24" t="s">
        <v>142</v>
      </c>
      <c r="C118" s="36" t="s">
        <v>143</v>
      </c>
    </row>
    <row r="119" spans="1:3" ht="12.75">
      <c r="A119" s="2">
        <f t="shared" si="7"/>
        <v>94</v>
      </c>
      <c r="B119" s="31" t="s">
        <v>144</v>
      </c>
      <c r="C119" s="20" t="s">
        <v>145</v>
      </c>
    </row>
    <row r="120" spans="1:3" ht="12.75">
      <c r="A120" s="2">
        <f t="shared" si="7"/>
        <v>95</v>
      </c>
      <c r="B120" s="31" t="s">
        <v>146</v>
      </c>
      <c r="C120" s="20" t="s">
        <v>147</v>
      </c>
    </row>
    <row r="121" spans="1:3" ht="12.75">
      <c r="A121" s="2">
        <f t="shared" si="7"/>
        <v>96</v>
      </c>
      <c r="B121" s="31" t="s">
        <v>148</v>
      </c>
      <c r="C121" s="20" t="s">
        <v>147</v>
      </c>
    </row>
    <row r="122" spans="1:3" ht="12.75">
      <c r="A122" s="2">
        <f t="shared" si="7"/>
        <v>97</v>
      </c>
      <c r="B122" s="11" t="s">
        <v>149</v>
      </c>
      <c r="C122" s="11" t="s">
        <v>272</v>
      </c>
    </row>
    <row r="123" spans="1:4" ht="15.75" thickBot="1">
      <c r="A123" s="2">
        <f t="shared" si="7"/>
        <v>98</v>
      </c>
      <c r="B123" s="54" t="s">
        <v>296</v>
      </c>
      <c r="C123" s="16" t="s">
        <v>21</v>
      </c>
      <c r="D123" s="17">
        <f>98-86+1</f>
        <v>13</v>
      </c>
    </row>
    <row r="124" ht="13.5" thickTop="1">
      <c r="A124" s="2"/>
    </row>
    <row r="125" spans="1:3" ht="12.75">
      <c r="A125" s="2" t="s">
        <v>40</v>
      </c>
      <c r="B125" s="37" t="s">
        <v>150</v>
      </c>
      <c r="C125" s="2"/>
    </row>
    <row r="126" spans="1:3" ht="12.75">
      <c r="A126" s="2">
        <f>+A123+1</f>
        <v>99</v>
      </c>
      <c r="B126" s="2" t="s">
        <v>151</v>
      </c>
      <c r="C126" s="2" t="s">
        <v>152</v>
      </c>
    </row>
    <row r="127" spans="1:3" ht="12.75">
      <c r="A127" s="2">
        <f aca="true" t="shared" si="8" ref="A127:A138">+A126+1</f>
        <v>100</v>
      </c>
      <c r="B127" s="28" t="s">
        <v>153</v>
      </c>
      <c r="C127" s="27" t="s">
        <v>154</v>
      </c>
    </row>
    <row r="128" spans="1:3" ht="12.75">
      <c r="A128" s="2">
        <f t="shared" si="8"/>
        <v>101</v>
      </c>
      <c r="B128" s="28" t="s">
        <v>155</v>
      </c>
      <c r="C128" s="27" t="s">
        <v>154</v>
      </c>
    </row>
    <row r="129" spans="1:3" ht="12.75">
      <c r="A129" s="2">
        <f t="shared" si="8"/>
        <v>102</v>
      </c>
      <c r="B129" s="23" t="s">
        <v>156</v>
      </c>
      <c r="C129" s="20" t="s">
        <v>157</v>
      </c>
    </row>
    <row r="130" spans="1:3" ht="12.75">
      <c r="A130" s="2">
        <f t="shared" si="8"/>
        <v>103</v>
      </c>
      <c r="B130" s="28" t="s">
        <v>158</v>
      </c>
      <c r="C130" s="2" t="s">
        <v>159</v>
      </c>
    </row>
    <row r="131" spans="1:3" ht="12.75">
      <c r="A131" s="2">
        <f t="shared" si="8"/>
        <v>104</v>
      </c>
      <c r="B131" s="20" t="s">
        <v>160</v>
      </c>
      <c r="C131" s="11" t="s">
        <v>159</v>
      </c>
    </row>
    <row r="132" spans="1:3" ht="12.75">
      <c r="A132" s="2">
        <f t="shared" si="8"/>
        <v>105</v>
      </c>
      <c r="B132" s="14" t="s">
        <v>161</v>
      </c>
      <c r="C132" s="11" t="s">
        <v>159</v>
      </c>
    </row>
    <row r="133" spans="1:3" ht="12.75">
      <c r="A133" s="2">
        <f t="shared" si="8"/>
        <v>106</v>
      </c>
      <c r="B133" s="14" t="s">
        <v>162</v>
      </c>
      <c r="C133" s="11" t="s">
        <v>159</v>
      </c>
    </row>
    <row r="134" spans="1:3" ht="12.75">
      <c r="A134" s="2">
        <f t="shared" si="8"/>
        <v>107</v>
      </c>
      <c r="B134" t="s">
        <v>163</v>
      </c>
      <c r="C134" s="2" t="s">
        <v>147</v>
      </c>
    </row>
    <row r="135" spans="1:3" ht="12.75">
      <c r="A135" s="2">
        <f t="shared" si="8"/>
        <v>108</v>
      </c>
      <c r="B135" t="s">
        <v>164</v>
      </c>
      <c r="C135" s="11" t="s">
        <v>147</v>
      </c>
    </row>
    <row r="136" spans="1:3" ht="12.75">
      <c r="A136" s="2">
        <f t="shared" si="8"/>
        <v>109</v>
      </c>
      <c r="B136" t="s">
        <v>165</v>
      </c>
      <c r="C136" s="11" t="s">
        <v>166</v>
      </c>
    </row>
    <row r="137" spans="1:3" ht="12.75">
      <c r="A137" s="2">
        <f t="shared" si="8"/>
        <v>110</v>
      </c>
      <c r="B137" s="23" t="s">
        <v>167</v>
      </c>
      <c r="C137" s="11" t="s">
        <v>166</v>
      </c>
    </row>
    <row r="138" spans="1:4" ht="15.75" thickBot="1">
      <c r="A138" s="2">
        <f t="shared" si="8"/>
        <v>111</v>
      </c>
      <c r="B138" s="34" t="s">
        <v>168</v>
      </c>
      <c r="C138" s="29" t="s">
        <v>21</v>
      </c>
      <c r="D138" s="17">
        <f>106-94+1</f>
        <v>13</v>
      </c>
    </row>
    <row r="139" spans="1:4" ht="15.75" thickTop="1">
      <c r="A139" s="2"/>
      <c r="B139" s="24"/>
      <c r="C139" s="21"/>
      <c r="D139" s="17"/>
    </row>
    <row r="140" spans="1:3" ht="12.75">
      <c r="A140" s="2" t="s">
        <v>40</v>
      </c>
      <c r="B140" s="9" t="s">
        <v>169</v>
      </c>
      <c r="C140" s="2"/>
    </row>
    <row r="141" spans="1:3" ht="12.75">
      <c r="A141" s="2">
        <f>+A138+1</f>
        <v>112</v>
      </c>
      <c r="B141" s="2" t="s">
        <v>170</v>
      </c>
      <c r="C141" s="2" t="s">
        <v>171</v>
      </c>
    </row>
    <row r="142" spans="1:3" ht="12.75">
      <c r="A142" s="2">
        <f>+A141+1</f>
        <v>113</v>
      </c>
      <c r="B142" s="11" t="s">
        <v>172</v>
      </c>
      <c r="C142" s="11" t="s">
        <v>105</v>
      </c>
    </row>
    <row r="143" spans="1:3" ht="12.75">
      <c r="A143" s="2">
        <f>+A142+1</f>
        <v>114</v>
      </c>
      <c r="B143" s="23" t="s">
        <v>271</v>
      </c>
      <c r="C143" s="23" t="s">
        <v>233</v>
      </c>
    </row>
    <row r="144" spans="1:4" ht="15.75" thickBot="1">
      <c r="A144" s="2">
        <f>+A143+1</f>
        <v>115</v>
      </c>
      <c r="B144" s="26" t="s">
        <v>173</v>
      </c>
      <c r="C144" s="16" t="s">
        <v>21</v>
      </c>
      <c r="D144" s="17">
        <f>110-107+1</f>
        <v>4</v>
      </c>
    </row>
    <row r="145" spans="1:3" ht="13.5" thickTop="1">
      <c r="A145" s="2"/>
      <c r="B145" s="20"/>
      <c r="C145" s="11"/>
    </row>
    <row r="146" spans="1:3" ht="12.75">
      <c r="A146" s="2"/>
      <c r="B146" s="9" t="s">
        <v>174</v>
      </c>
      <c r="C146" s="11"/>
    </row>
    <row r="147" spans="1:3" ht="12.75">
      <c r="A147" s="2">
        <f>+A144+1</f>
        <v>116</v>
      </c>
      <c r="B147" s="28" t="s">
        <v>175</v>
      </c>
      <c r="C147" s="11" t="s">
        <v>176</v>
      </c>
    </row>
    <row r="148" spans="1:3" ht="12.75">
      <c r="A148" s="38">
        <f>+A147+1</f>
        <v>117</v>
      </c>
      <c r="B148" s="39" t="s">
        <v>177</v>
      </c>
      <c r="C148" s="40" t="s">
        <v>157</v>
      </c>
    </row>
    <row r="149" spans="1:3" ht="12.75">
      <c r="A149" s="38">
        <f>+A148+1</f>
        <v>118</v>
      </c>
      <c r="B149" s="2" t="s">
        <v>178</v>
      </c>
      <c r="C149" s="2" t="s">
        <v>179</v>
      </c>
    </row>
    <row r="150" spans="1:4" ht="15.75" thickBot="1">
      <c r="A150" s="38">
        <f>+A149+1</f>
        <v>119</v>
      </c>
      <c r="B150" s="29" t="s">
        <v>180</v>
      </c>
      <c r="C150" s="29" t="s">
        <v>21</v>
      </c>
      <c r="D150" s="17">
        <f>114-111+1</f>
        <v>4</v>
      </c>
    </row>
    <row r="151" spans="1:3" ht="13.5" thickTop="1">
      <c r="A151" s="2" t="s">
        <v>40</v>
      </c>
      <c r="B151" s="2"/>
      <c r="C151" s="11"/>
    </row>
    <row r="152" spans="1:3" ht="12.75">
      <c r="A152" s="2"/>
      <c r="B152" s="18" t="s">
        <v>181</v>
      </c>
      <c r="C152" s="2"/>
    </row>
    <row r="153" spans="1:3" ht="12.75">
      <c r="A153" s="2">
        <f>+A150+1</f>
        <v>120</v>
      </c>
      <c r="B153" s="21" t="s">
        <v>182</v>
      </c>
      <c r="C153" s="2" t="s">
        <v>183</v>
      </c>
    </row>
    <row r="154" spans="1:3" ht="12.75">
      <c r="A154" s="2">
        <f aca="true" t="shared" si="9" ref="A154:A160">+A153+1</f>
        <v>121</v>
      </c>
      <c r="B154" s="31" t="s">
        <v>184</v>
      </c>
      <c r="C154" s="2" t="s">
        <v>185</v>
      </c>
    </row>
    <row r="155" spans="1:3" ht="12.75">
      <c r="A155" s="2">
        <f t="shared" si="9"/>
        <v>122</v>
      </c>
      <c r="B155" s="31" t="s">
        <v>186</v>
      </c>
      <c r="C155" s="2" t="s">
        <v>187</v>
      </c>
    </row>
    <row r="156" spans="1:3" ht="12.75">
      <c r="A156" s="2">
        <f t="shared" si="9"/>
        <v>123</v>
      </c>
      <c r="B156" s="31" t="s">
        <v>188</v>
      </c>
      <c r="C156" s="2" t="s">
        <v>189</v>
      </c>
    </row>
    <row r="157" spans="1:3" ht="12.75">
      <c r="A157" s="2">
        <f t="shared" si="9"/>
        <v>124</v>
      </c>
      <c r="B157" s="31" t="s">
        <v>190</v>
      </c>
      <c r="C157" s="2" t="s">
        <v>191</v>
      </c>
    </row>
    <row r="158" spans="1:3" ht="12.75">
      <c r="A158" s="2">
        <f t="shared" si="9"/>
        <v>125</v>
      </c>
      <c r="B158" s="31" t="s">
        <v>192</v>
      </c>
      <c r="C158" s="23" t="s">
        <v>193</v>
      </c>
    </row>
    <row r="159" spans="1:3" ht="12.75">
      <c r="A159" s="2">
        <f t="shared" si="9"/>
        <v>126</v>
      </c>
      <c r="B159" s="21" t="s">
        <v>194</v>
      </c>
      <c r="C159" s="23" t="s">
        <v>195</v>
      </c>
    </row>
    <row r="160" spans="1:4" ht="15.75" thickBot="1">
      <c r="A160" s="2">
        <f t="shared" si="9"/>
        <v>127</v>
      </c>
      <c r="B160" s="32" t="s">
        <v>196</v>
      </c>
      <c r="C160" s="29" t="s">
        <v>21</v>
      </c>
      <c r="D160" s="17">
        <f>122-115+1</f>
        <v>8</v>
      </c>
    </row>
    <row r="161" spans="1:3" ht="13.5" thickTop="1">
      <c r="A161" s="2"/>
      <c r="B161" s="2"/>
      <c r="C161" s="11"/>
    </row>
    <row r="162" spans="1:3" ht="12.75">
      <c r="A162" s="2"/>
      <c r="B162" s="18" t="s">
        <v>197</v>
      </c>
      <c r="C162" s="2"/>
    </row>
    <row r="163" spans="1:3" ht="12.75">
      <c r="A163" s="2">
        <f>+A160+1</f>
        <v>128</v>
      </c>
      <c r="B163" t="s">
        <v>198</v>
      </c>
      <c r="C163" s="11" t="s">
        <v>199</v>
      </c>
    </row>
    <row r="164" spans="1:3" ht="12.75">
      <c r="A164" s="2">
        <f>+A163+1</f>
        <v>129</v>
      </c>
      <c r="B164" s="14" t="s">
        <v>200</v>
      </c>
      <c r="C164" s="14" t="s">
        <v>201</v>
      </c>
    </row>
    <row r="165" spans="1:4" ht="15">
      <c r="A165" s="2">
        <f>+A164+1</f>
        <v>130</v>
      </c>
      <c r="B165" s="47" t="s">
        <v>202</v>
      </c>
      <c r="C165" s="11" t="s">
        <v>82</v>
      </c>
      <c r="D165" s="17" t="s">
        <v>40</v>
      </c>
    </row>
    <row r="166" spans="1:4" ht="15.75" thickBot="1">
      <c r="A166" s="2">
        <f>+A165+1</f>
        <v>131</v>
      </c>
      <c r="B166" s="32" t="s">
        <v>274</v>
      </c>
      <c r="C166" s="15" t="s">
        <v>21</v>
      </c>
      <c r="D166" s="17">
        <f>127-124+1</f>
        <v>4</v>
      </c>
    </row>
    <row r="167" spans="1:3" ht="13.5" thickTop="1">
      <c r="A167" s="2"/>
      <c r="B167" s="11"/>
      <c r="C167" s="11"/>
    </row>
    <row r="168" spans="1:3" ht="12.75">
      <c r="A168" s="2"/>
      <c r="B168" s="18" t="s">
        <v>203</v>
      </c>
      <c r="C168" s="11"/>
    </row>
    <row r="169" spans="1:3" ht="12.75">
      <c r="A169" s="2">
        <f>+A166+1</f>
        <v>132</v>
      </c>
      <c r="B169" s="21" t="s">
        <v>204</v>
      </c>
      <c r="C169" s="11" t="s">
        <v>205</v>
      </c>
    </row>
    <row r="170" spans="1:3" ht="12.75">
      <c r="A170" s="2">
        <f>+A169+1</f>
        <v>133</v>
      </c>
      <c r="B170" s="11" t="s">
        <v>206</v>
      </c>
      <c r="C170" s="11" t="s">
        <v>147</v>
      </c>
    </row>
    <row r="171" spans="1:3" ht="12.75">
      <c r="A171" s="2">
        <f>+A170+1</f>
        <v>134</v>
      </c>
      <c r="B171" s="23" t="s">
        <v>273</v>
      </c>
      <c r="C171" s="23" t="s">
        <v>74</v>
      </c>
    </row>
    <row r="172" spans="1:3" ht="12.75">
      <c r="A172" s="2">
        <f>+A171+1</f>
        <v>135</v>
      </c>
      <c r="B172" s="14" t="s">
        <v>207</v>
      </c>
      <c r="C172" s="23" t="s">
        <v>74</v>
      </c>
    </row>
    <row r="173" spans="1:4" ht="15.75" thickBot="1">
      <c r="A173" s="2">
        <f>+A172+1</f>
        <v>136</v>
      </c>
      <c r="B173" s="53" t="s">
        <v>297</v>
      </c>
      <c r="C173" s="32" t="s">
        <v>293</v>
      </c>
      <c r="D173" s="17">
        <f>136-132+1</f>
        <v>5</v>
      </c>
    </row>
    <row r="174" spans="1:4" ht="13.5" thickTop="1">
      <c r="A174" s="2" t="s">
        <v>40</v>
      </c>
      <c r="B174" s="2"/>
      <c r="C174" s="2"/>
      <c r="D174" s="1" t="s">
        <v>40</v>
      </c>
    </row>
    <row r="175" spans="1:3" ht="12.75">
      <c r="A175" s="2"/>
      <c r="B175" s="18" t="s">
        <v>208</v>
      </c>
      <c r="C175" s="2"/>
    </row>
    <row r="176" spans="1:3" ht="12.75">
      <c r="A176" s="2">
        <f>+A173+1</f>
        <v>137</v>
      </c>
      <c r="B176" s="30" t="s">
        <v>209</v>
      </c>
      <c r="C176" s="2" t="s">
        <v>210</v>
      </c>
    </row>
    <row r="177" spans="1:3" ht="12.75">
      <c r="A177" s="2">
        <f>+A176+1</f>
        <v>138</v>
      </c>
      <c r="B177" s="41" t="s">
        <v>211</v>
      </c>
      <c r="C177" s="21" t="s">
        <v>30</v>
      </c>
    </row>
    <row r="178" spans="1:3" ht="12.75">
      <c r="A178" s="2">
        <f>+A177+1</f>
        <v>139</v>
      </c>
      <c r="B178" s="24" t="s">
        <v>212</v>
      </c>
      <c r="C178" s="21" t="s">
        <v>30</v>
      </c>
    </row>
    <row r="179" spans="1:3" ht="12.75">
      <c r="A179" s="2">
        <f>+A178+1</f>
        <v>140</v>
      </c>
      <c r="B179" s="23" t="s">
        <v>213</v>
      </c>
      <c r="C179" s="23" t="s">
        <v>74</v>
      </c>
    </row>
    <row r="180" spans="1:3" ht="12.75">
      <c r="A180" s="2">
        <f>+A179+1</f>
        <v>141</v>
      </c>
      <c r="B180" s="47" t="s">
        <v>299</v>
      </c>
      <c r="C180" s="23" t="s">
        <v>74</v>
      </c>
    </row>
    <row r="181" spans="1:4" ht="13.5" thickBot="1">
      <c r="A181" s="2">
        <f>+A180+1</f>
        <v>142</v>
      </c>
      <c r="B181" s="15" t="s">
        <v>214</v>
      </c>
      <c r="C181" s="15" t="s">
        <v>21</v>
      </c>
      <c r="D181" s="1">
        <f>136-131+1</f>
        <v>6</v>
      </c>
    </row>
    <row r="182" spans="1:3" ht="13.5" thickTop="1">
      <c r="A182" s="2"/>
      <c r="B182" s="2"/>
      <c r="C182" s="2"/>
    </row>
    <row r="183" spans="1:3" ht="12.75">
      <c r="A183" s="2"/>
      <c r="B183" s="18" t="s">
        <v>215</v>
      </c>
      <c r="C183" s="2"/>
    </row>
    <row r="184" spans="1:3" ht="12.75">
      <c r="A184" s="2">
        <f>+A181+1</f>
        <v>143</v>
      </c>
      <c r="B184" t="s">
        <v>216</v>
      </c>
      <c r="C184" s="2" t="s">
        <v>217</v>
      </c>
    </row>
    <row r="185" spans="1:3" ht="12.75">
      <c r="A185" s="2">
        <f>+A184+1</f>
        <v>144</v>
      </c>
      <c r="B185" t="s">
        <v>218</v>
      </c>
      <c r="C185" s="11" t="s">
        <v>219</v>
      </c>
    </row>
    <row r="186" spans="1:3" ht="12.75">
      <c r="A186" s="2">
        <f>+A185+1</f>
        <v>145</v>
      </c>
      <c r="B186" s="11" t="s">
        <v>220</v>
      </c>
      <c r="C186" s="11" t="s">
        <v>105</v>
      </c>
    </row>
    <row r="187" spans="1:3" ht="12.75">
      <c r="A187" s="2">
        <f>+A186+1</f>
        <v>146</v>
      </c>
      <c r="B187" s="14" t="s">
        <v>298</v>
      </c>
      <c r="C187" s="11" t="s">
        <v>105</v>
      </c>
    </row>
    <row r="188" spans="1:4" ht="13.5" thickBot="1">
      <c r="A188" s="2">
        <f>+A187+1</f>
        <v>147</v>
      </c>
      <c r="B188" s="16" t="s">
        <v>277</v>
      </c>
      <c r="C188" s="15" t="s">
        <v>21</v>
      </c>
      <c r="D188" s="1">
        <f>147-143+1</f>
        <v>5</v>
      </c>
    </row>
    <row r="189" spans="1:3" ht="13.5" thickTop="1">
      <c r="A189" s="2"/>
      <c r="C189" s="2"/>
    </row>
    <row r="190" spans="1:3" ht="12.75">
      <c r="A190" s="2"/>
      <c r="B190" s="18" t="s">
        <v>221</v>
      </c>
      <c r="C190" s="2"/>
    </row>
    <row r="191" spans="1:3" ht="12.75">
      <c r="A191" s="2">
        <f>+A188+1</f>
        <v>148</v>
      </c>
      <c r="B191" s="2" t="s">
        <v>222</v>
      </c>
      <c r="C191" s="2" t="s">
        <v>217</v>
      </c>
    </row>
    <row r="192" spans="1:4" ht="12.75">
      <c r="A192" s="2">
        <f>+A191+1</f>
        <v>149</v>
      </c>
      <c r="B192" s="23" t="s">
        <v>223</v>
      </c>
      <c r="C192" s="21" t="s">
        <v>30</v>
      </c>
      <c r="D192" s="1" t="s">
        <v>40</v>
      </c>
    </row>
    <row r="193" spans="1:3" ht="12.75">
      <c r="A193" s="2">
        <f>+A192+1</f>
        <v>150</v>
      </c>
      <c r="B193" s="42" t="s">
        <v>224</v>
      </c>
      <c r="C193" s="21" t="s">
        <v>30</v>
      </c>
    </row>
    <row r="194" spans="1:3" ht="12.75">
      <c r="A194" s="2">
        <f>+A193+1</f>
        <v>151</v>
      </c>
      <c r="B194" s="43" t="s">
        <v>225</v>
      </c>
      <c r="C194" s="14" t="s">
        <v>201</v>
      </c>
    </row>
    <row r="195" spans="1:3" ht="12.75">
      <c r="A195" s="2">
        <f>+A194+1</f>
        <v>152</v>
      </c>
      <c r="B195" s="23" t="s">
        <v>226</v>
      </c>
      <c r="C195" s="23" t="s">
        <v>74</v>
      </c>
    </row>
    <row r="196" spans="1:4" ht="13.5" thickBot="1">
      <c r="A196" s="2">
        <f>+A195+1</f>
        <v>153</v>
      </c>
      <c r="B196" s="15" t="s">
        <v>260</v>
      </c>
      <c r="C196" s="15" t="s">
        <v>21</v>
      </c>
      <c r="D196" s="1">
        <f>146-141+1</f>
        <v>6</v>
      </c>
    </row>
    <row r="197" spans="1:4" ht="13.5" thickTop="1">
      <c r="A197" s="2" t="s">
        <v>40</v>
      </c>
      <c r="B197" s="2"/>
      <c r="C197" s="2"/>
      <c r="D197" s="1">
        <f>SUM(D8:D196)</f>
        <v>153</v>
      </c>
    </row>
    <row r="198" spans="1:2" ht="12.75">
      <c r="A198" s="44" t="s">
        <v>227</v>
      </c>
      <c r="B198" s="45"/>
    </row>
    <row r="199" spans="1:3" ht="12.75">
      <c r="A199" s="46"/>
      <c r="B199" s="31"/>
      <c r="C199" s="31"/>
    </row>
    <row r="200" spans="1:4" ht="12.75">
      <c r="A200" s="46"/>
      <c r="B200" s="9" t="s">
        <v>41</v>
      </c>
      <c r="C200" s="14"/>
      <c r="D200" s="50"/>
    </row>
    <row r="201" spans="1:4" ht="15" customHeight="1" thickBot="1">
      <c r="A201" s="42">
        <f>+A196+1</f>
        <v>154</v>
      </c>
      <c r="B201" s="15" t="s">
        <v>276</v>
      </c>
      <c r="C201" s="15" t="s">
        <v>55</v>
      </c>
      <c r="D201" s="50">
        <v>1</v>
      </c>
    </row>
    <row r="202" spans="1:4" ht="9.75" customHeight="1" thickTop="1">
      <c r="A202" s="46"/>
      <c r="B202" s="14"/>
      <c r="C202" s="14"/>
      <c r="D202" s="50"/>
    </row>
    <row r="203" spans="1:2" ht="13.5" customHeight="1">
      <c r="A203" s="46"/>
      <c r="B203" s="9" t="s">
        <v>120</v>
      </c>
    </row>
    <row r="204" spans="1:3" ht="13.5" customHeight="1">
      <c r="A204" s="52">
        <f>+A201+1</f>
        <v>155</v>
      </c>
      <c r="B204" t="s">
        <v>285</v>
      </c>
      <c r="C204" t="s">
        <v>159</v>
      </c>
    </row>
    <row r="205" spans="1:4" ht="13.5" customHeight="1" thickBot="1">
      <c r="A205" s="42">
        <f>+A204+1</f>
        <v>156</v>
      </c>
      <c r="B205" s="15" t="s">
        <v>282</v>
      </c>
      <c r="C205" s="32" t="s">
        <v>284</v>
      </c>
      <c r="D205" s="1">
        <v>2</v>
      </c>
    </row>
    <row r="206" spans="1:3" ht="13.5" customHeight="1" thickTop="1">
      <c r="A206" s="42"/>
      <c r="B206" s="14"/>
      <c r="C206" s="23"/>
    </row>
    <row r="207" spans="1:3" ht="13.5" customHeight="1">
      <c r="A207" s="42"/>
      <c r="B207" s="9" t="s">
        <v>294</v>
      </c>
      <c r="C207" s="11"/>
    </row>
    <row r="208" spans="1:4" ht="13.5" customHeight="1" thickBot="1">
      <c r="A208" s="42">
        <f>+A205+1</f>
        <v>157</v>
      </c>
      <c r="B208" s="32" t="s">
        <v>295</v>
      </c>
      <c r="C208" s="15" t="s">
        <v>62</v>
      </c>
      <c r="D208" s="1">
        <v>1</v>
      </c>
    </row>
    <row r="209" spans="1:2" ht="13.5" customHeight="1" thickTop="1">
      <c r="A209" s="46"/>
      <c r="B209" s="31"/>
    </row>
    <row r="210" spans="1:3" ht="12.75">
      <c r="A210" s="52" t="s">
        <v>40</v>
      </c>
      <c r="B210" s="9" t="s">
        <v>228</v>
      </c>
      <c r="C210" s="11"/>
    </row>
    <row r="211" spans="1:4" ht="13.5" thickBot="1">
      <c r="A211" s="42">
        <f>+A208+1</f>
        <v>158</v>
      </c>
      <c r="B211" s="32" t="s">
        <v>292</v>
      </c>
      <c r="C211" s="15" t="s">
        <v>145</v>
      </c>
      <c r="D211" s="1">
        <v>1</v>
      </c>
    </row>
    <row r="212" spans="1:2" ht="13.5" thickTop="1">
      <c r="A212" s="46"/>
      <c r="B212" s="31"/>
    </row>
    <row r="213" spans="2:3" ht="12.75">
      <c r="B213" s="9" t="s">
        <v>97</v>
      </c>
      <c r="C213" s="23" t="s">
        <v>40</v>
      </c>
    </row>
    <row r="214" spans="1:3" ht="12.75">
      <c r="A214">
        <f>+A211+1</f>
        <v>159</v>
      </c>
      <c r="B214" t="s">
        <v>234</v>
      </c>
      <c r="C214" s="23" t="s">
        <v>74</v>
      </c>
    </row>
    <row r="215" spans="1:3" ht="12.75">
      <c r="A215">
        <f aca="true" t="shared" si="10" ref="A215:A220">+A214+1</f>
        <v>160</v>
      </c>
      <c r="B215" t="s">
        <v>235</v>
      </c>
      <c r="C215" s="23" t="s">
        <v>74</v>
      </c>
    </row>
    <row r="216" spans="1:3" ht="12.75">
      <c r="A216">
        <f t="shared" si="10"/>
        <v>161</v>
      </c>
      <c r="B216" t="s">
        <v>236</v>
      </c>
      <c r="C216" s="23" t="s">
        <v>74</v>
      </c>
    </row>
    <row r="217" spans="1:3" ht="12.75">
      <c r="A217">
        <f t="shared" si="10"/>
        <v>162</v>
      </c>
      <c r="B217" t="s">
        <v>237</v>
      </c>
      <c r="C217" s="23" t="s">
        <v>74</v>
      </c>
    </row>
    <row r="218" spans="1:3" ht="12.75">
      <c r="A218">
        <f t="shared" si="10"/>
        <v>163</v>
      </c>
      <c r="B218" t="s">
        <v>238</v>
      </c>
      <c r="C218" s="23" t="s">
        <v>74</v>
      </c>
    </row>
    <row r="219" spans="1:3" ht="12.75">
      <c r="A219">
        <f t="shared" si="10"/>
        <v>164</v>
      </c>
      <c r="B219" t="s">
        <v>239</v>
      </c>
      <c r="C219" s="23" t="s">
        <v>74</v>
      </c>
    </row>
    <row r="220" spans="1:4" ht="15.75" thickBot="1">
      <c r="A220">
        <f t="shared" si="10"/>
        <v>165</v>
      </c>
      <c r="B220" s="32" t="s">
        <v>240</v>
      </c>
      <c r="C220" s="32" t="s">
        <v>74</v>
      </c>
      <c r="D220" s="17">
        <f>157-151+1</f>
        <v>7</v>
      </c>
    </row>
    <row r="221" ht="13.5" thickTop="1"/>
    <row r="222" ht="12.75">
      <c r="B222" s="9" t="s">
        <v>109</v>
      </c>
    </row>
    <row r="223" spans="1:3" ht="12.75">
      <c r="A223">
        <f>+A220+1</f>
        <v>166</v>
      </c>
      <c r="B223" t="s">
        <v>241</v>
      </c>
      <c r="C223" s="23" t="s">
        <v>74</v>
      </c>
    </row>
    <row r="224" spans="1:3" ht="12.75">
      <c r="A224">
        <f>+A223+1</f>
        <v>167</v>
      </c>
      <c r="B224" t="s">
        <v>242</v>
      </c>
      <c r="C224" s="23" t="s">
        <v>74</v>
      </c>
    </row>
    <row r="225" spans="1:3" ht="12.75">
      <c r="A225">
        <f>+A224+1</f>
        <v>168</v>
      </c>
      <c r="B225" t="s">
        <v>243</v>
      </c>
      <c r="C225" s="23" t="s">
        <v>74</v>
      </c>
    </row>
    <row r="226" spans="1:3" ht="12.75">
      <c r="A226">
        <f>+A225+1</f>
        <v>169</v>
      </c>
      <c r="B226" t="s">
        <v>244</v>
      </c>
      <c r="C226" s="23" t="s">
        <v>74</v>
      </c>
    </row>
    <row r="227" spans="1:4" ht="15.75" thickBot="1">
      <c r="A227">
        <f>+A226+1</f>
        <v>170</v>
      </c>
      <c r="B227" s="32" t="s">
        <v>245</v>
      </c>
      <c r="C227" s="32" t="s">
        <v>74</v>
      </c>
      <c r="D227" s="17">
        <f>162-158+1</f>
        <v>5</v>
      </c>
    </row>
    <row r="228" spans="2:4" ht="15.75" thickTop="1">
      <c r="B228" s="23"/>
      <c r="C228" s="23"/>
      <c r="D228" s="17"/>
    </row>
    <row r="229" ht="12.75">
      <c r="B229" s="37" t="s">
        <v>150</v>
      </c>
    </row>
    <row r="230" spans="1:3" ht="12.75">
      <c r="A230">
        <f>+A227+1</f>
        <v>171</v>
      </c>
      <c r="B230" t="s">
        <v>246</v>
      </c>
      <c r="C230" t="s">
        <v>166</v>
      </c>
    </row>
    <row r="231" spans="1:3" ht="12.75">
      <c r="A231">
        <f aca="true" t="shared" si="11" ref="A231:A238">+A230+1</f>
        <v>172</v>
      </c>
      <c r="B231" t="s">
        <v>247</v>
      </c>
      <c r="C231" s="27" t="s">
        <v>145</v>
      </c>
    </row>
    <row r="232" spans="1:3" ht="12.75">
      <c r="A232">
        <f t="shared" si="11"/>
        <v>173</v>
      </c>
      <c r="B232" t="s">
        <v>300</v>
      </c>
      <c r="C232" s="27" t="s">
        <v>145</v>
      </c>
    </row>
    <row r="233" spans="1:3" ht="12.75">
      <c r="A233">
        <f t="shared" si="11"/>
        <v>174</v>
      </c>
      <c r="B233" t="s">
        <v>301</v>
      </c>
      <c r="C233" s="27" t="s">
        <v>145</v>
      </c>
    </row>
    <row r="234" spans="1:3" ht="12.75">
      <c r="A234">
        <f t="shared" si="11"/>
        <v>175</v>
      </c>
      <c r="B234" t="s">
        <v>248</v>
      </c>
      <c r="C234" t="s">
        <v>166</v>
      </c>
    </row>
    <row r="235" spans="1:3" ht="12.75">
      <c r="A235">
        <f t="shared" si="11"/>
        <v>176</v>
      </c>
      <c r="B235" t="s">
        <v>249</v>
      </c>
      <c r="C235" t="s">
        <v>166</v>
      </c>
    </row>
    <row r="236" spans="1:3" ht="12.75">
      <c r="A236">
        <f t="shared" si="11"/>
        <v>177</v>
      </c>
      <c r="B236" s="23" t="s">
        <v>250</v>
      </c>
      <c r="C236" t="s">
        <v>166</v>
      </c>
    </row>
    <row r="237" spans="1:3" ht="12.75">
      <c r="A237">
        <f t="shared" si="11"/>
        <v>178</v>
      </c>
      <c r="B237" s="23" t="s">
        <v>251</v>
      </c>
      <c r="C237" t="s">
        <v>166</v>
      </c>
    </row>
    <row r="238" spans="1:4" ht="15.75" thickBot="1">
      <c r="A238">
        <f t="shared" si="11"/>
        <v>179</v>
      </c>
      <c r="B238" s="32" t="s">
        <v>252</v>
      </c>
      <c r="C238" s="32" t="s">
        <v>166</v>
      </c>
      <c r="D238" s="17">
        <f>178-170+1</f>
        <v>9</v>
      </c>
    </row>
    <row r="239" ht="13.5" thickTop="1">
      <c r="D239" s="1" t="s">
        <v>40</v>
      </c>
    </row>
    <row r="240" ht="12.75">
      <c r="B240" s="37" t="s">
        <v>254</v>
      </c>
    </row>
    <row r="241" spans="1:3" ht="12.75">
      <c r="A241">
        <f>+A238+1</f>
        <v>180</v>
      </c>
      <c r="B241" s="23" t="s">
        <v>255</v>
      </c>
      <c r="C241" s="23" t="s">
        <v>74</v>
      </c>
    </row>
    <row r="242" spans="1:4" ht="13.5" thickBot="1">
      <c r="A242">
        <f>+A241+1</f>
        <v>181</v>
      </c>
      <c r="B242" s="32" t="s">
        <v>256</v>
      </c>
      <c r="C242" s="32" t="s">
        <v>74</v>
      </c>
      <c r="D242" s="1">
        <v>2</v>
      </c>
    </row>
    <row r="243" ht="13.5" thickTop="1">
      <c r="D243" s="1" t="s">
        <v>40</v>
      </c>
    </row>
    <row r="244" ht="12.75">
      <c r="B244" s="9" t="s">
        <v>174</v>
      </c>
    </row>
    <row r="245" spans="1:4" ht="13.5" thickBot="1">
      <c r="A245">
        <f>+A242+1</f>
        <v>182</v>
      </c>
      <c r="B245" s="15" t="s">
        <v>257</v>
      </c>
      <c r="C245" s="15" t="s">
        <v>74</v>
      </c>
      <c r="D245" s="1">
        <v>1</v>
      </c>
    </row>
    <row r="246" spans="2:3" ht="13.5" thickTop="1">
      <c r="B246" s="23"/>
      <c r="C246" s="23"/>
    </row>
    <row r="247" spans="2:3" ht="12.75">
      <c r="B247" s="18" t="s">
        <v>221</v>
      </c>
      <c r="C247" s="23"/>
    </row>
    <row r="248" spans="1:4" ht="13.5" thickBot="1">
      <c r="A248">
        <f>+A245+1</f>
        <v>183</v>
      </c>
      <c r="B248" s="15" t="s">
        <v>259</v>
      </c>
      <c r="C248" s="32" t="s">
        <v>74</v>
      </c>
      <c r="D248" s="1">
        <v>1</v>
      </c>
    </row>
    <row r="249" ht="15" customHeight="1" thickTop="1">
      <c r="D249" s="1">
        <f>SUM(D201:D248)</f>
        <v>30</v>
      </c>
    </row>
    <row r="250" ht="15" customHeight="1">
      <c r="D250" s="1">
        <f>+D197+D249</f>
        <v>183</v>
      </c>
    </row>
    <row r="253" ht="12.75">
      <c r="D253" s="1" t="s">
        <v>40</v>
      </c>
    </row>
  </sheetData>
  <sheetProtection/>
  <mergeCells count="2">
    <mergeCell ref="A1:C1"/>
    <mergeCell ref="A2:C2"/>
  </mergeCells>
  <printOptions/>
  <pageMargins left="0.7874015748031497" right="0.7874015748031497" top="0.984251968503937" bottom="0.7874015748031497" header="0" footer="0"/>
  <pageSetup horizontalDpi="600" verticalDpi="600" orientation="portrait" scale="80" r:id="rId1"/>
  <headerFooter alignWithMargins="0">
    <oddHeader>&amp;C&amp;A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de Lourdes Islas Mora</cp:lastModifiedBy>
  <cp:lastPrinted>2012-01-05T00:33:51Z</cp:lastPrinted>
  <dcterms:created xsi:type="dcterms:W3CDTF">1996-11-27T10:00:04Z</dcterms:created>
  <dcterms:modified xsi:type="dcterms:W3CDTF">2016-08-15T19:05:39Z</dcterms:modified>
  <cp:category/>
  <cp:version/>
  <cp:contentType/>
  <cp:contentStatus/>
</cp:coreProperties>
</file>